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465" tabRatio="601" firstSheet="6" activeTab="6"/>
  </bookViews>
  <sheets>
    <sheet name="TM_Personale dipendente" sheetId="1" state="veryHidden" r:id="rId1"/>
    <sheet name="TM_Foglio2" sheetId="2" state="veryHidden" r:id="rId2"/>
    <sheet name="TM_Personale dipendente (2)" sheetId="3" state="veryHidden" r:id="rId3"/>
    <sheet name="TM_Personale dipendente (3)" sheetId="4" state="veryHidden" r:id="rId4"/>
    <sheet name="TM_Allegato_1" sheetId="5" state="veryHidden" r:id="rId5"/>
    <sheet name="Dati" sheetId="6" state="hidden" r:id="rId6"/>
    <sheet name="Modello_CE" sheetId="7" r:id="rId7"/>
    <sheet name="TM_Personale 2 (2)" sheetId="8" state="veryHidden" r:id="rId8"/>
    <sheet name="TM_Allegato_4_" sheetId="9" state="veryHidden" r:id="rId9"/>
  </sheets>
  <definedNames>
    <definedName name="_xlnm._FilterDatabase" localSheetId="6" hidden="1">'Modello_CE'!$C$17:$G$497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<sst xmlns="http://schemas.openxmlformats.org/spreadsheetml/2006/main" count="1254" uniqueCount="1000">
  <si>
    <t>B.1.B.7)  Beni e prodotti non sanitari da Aziende sanitarie pubbliche della Regione</t>
  </si>
  <si>
    <t>BA0390</t>
  </si>
  <si>
    <t>BA0400</t>
  </si>
  <si>
    <t>BA0410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</si>
  <si>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</si>
  <si>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</si>
  <si>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</si>
  <si>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</si>
  <si>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</si>
  <si>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</si>
  <si>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</si>
  <si>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</si>
  <si>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</si>
  <si>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</si>
  <si>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</si>
  <si>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</si>
  <si>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</si>
  <si>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BA0500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</si>
  <si>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</si>
  <si>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</si>
  <si>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</si>
  <si>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</si>
  <si>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</si>
  <si>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</si>
  <si>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</si>
  <si>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</si>
  <si>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</si>
  <si>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</si>
  <si>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</si>
  <si>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</si>
  <si>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</si>
  <si>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</si>
  <si>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</si>
  <si>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</si>
  <si>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</si>
  <si>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</si>
  <si>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</si>
  <si>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</si>
  <si>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</si>
  <si>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</si>
  <si>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</si>
  <si>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</si>
  <si>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</si>
  <si>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</si>
  <si>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</si>
  <si>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</si>
  <si>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</si>
  <si>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</si>
  <si>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</si>
  <si>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</si>
  <si>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</si>
  <si>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</si>
  <si>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</si>
  <si>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</si>
  <si>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</si>
  <si>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</si>
  <si>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</si>
  <si>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</si>
  <si>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</si>
  <si>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</si>
  <si>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</si>
  <si>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</si>
  <si>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</si>
  <si>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</si>
  <si>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</si>
  <si>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</si>
  <si>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</si>
  <si>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</si>
  <si>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</si>
  <si>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</si>
  <si>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</si>
  <si>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</si>
  <si>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</si>
  <si>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</si>
  <si>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</si>
  <si>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</si>
  <si>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</si>
  <si>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</si>
  <si>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</si>
  <si>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</si>
  <si>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</si>
  <si>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</si>
  <si>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</si>
  <si>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</si>
  <si>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</si>
  <si>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</si>
  <si>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</si>
  <si>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</si>
  <si>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</si>
  <si>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</si>
  <si>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</si>
  <si>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</si>
  <si>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</si>
  <si>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</si>
  <si>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</si>
  <si>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</si>
  <si>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</si>
  <si>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BA0930</t>
  </si>
  <si>
    <t>B.2.A.8.3) - da pubblico (Extraregione) - non soggette a compensazione</t>
  </si>
  <si>
    <t>BA0940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</si>
  <si>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</si>
  <si>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</si>
  <si>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</si>
  <si>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</si>
  <si>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</si>
  <si>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</si>
  <si>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</si>
  <si>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BA0990</t>
  </si>
  <si>
    <t>B.2.A.9.3) - da pubblico (Extraregione)</t>
  </si>
  <si>
    <t>BA1000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</si>
  <si>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</si>
  <si>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</si>
  <si>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</si>
  <si>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</si>
  <si>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</si>
  <si>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</si>
  <si>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</si>
  <si>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</si>
  <si>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</si>
  <si>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BA1060</t>
  </si>
  <si>
    <t>B.2.A.10.3) - da pubblico (Extraregione)</t>
  </si>
  <si>
    <t>BA1070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</si>
  <si>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</si>
  <si>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</si>
  <si>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</si>
  <si>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</si>
  <si>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</si>
  <si>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</si>
  <si>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</si>
  <si>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</si>
  <si>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</si>
  <si>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</si>
  <si>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</si>
  <si>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</si>
  <si>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</si>
  <si>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</si>
  <si>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</si>
  <si>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</si>
  <si>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</si>
  <si>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</si>
  <si>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</si>
  <si>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</si>
  <si>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</si>
  <si>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</si>
  <si>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</si>
  <si>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</si>
  <si>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</si>
  <si>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</si>
  <si>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</si>
  <si>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</si>
  <si>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</si>
  <si>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</si>
  <si>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</si>
  <si>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</si>
  <si>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</si>
  <si>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</si>
  <si>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</si>
  <si>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</si>
  <si>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</si>
  <si>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</si>
  <si>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</si>
  <si>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</si>
  <si>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</si>
  <si>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</si>
  <si>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</si>
  <si>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</si>
  <si>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</si>
  <si>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</si>
  <si>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</si>
  <si>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</si>
  <si>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</si>
  <si>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</si>
  <si>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</si>
  <si>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</si>
  <si>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</si>
  <si>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</si>
  <si>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</si>
  <si>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</si>
  <si>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</si>
  <si>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</si>
  <si>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</si>
  <si>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</si>
  <si>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</si>
  <si>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</si>
  <si>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</si>
  <si>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</si>
  <si>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</si>
  <si>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</si>
  <si>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</si>
  <si>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</si>
  <si>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</si>
  <si>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</si>
  <si>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</si>
  <si>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</si>
  <si>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</si>
  <si>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</si>
  <si>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</si>
  <si>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</si>
  <si>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</si>
  <si>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</si>
  <si>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</si>
  <si>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</si>
  <si>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</si>
  <si>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</si>
  <si>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</si>
  <si>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</si>
  <si>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</si>
  <si>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</si>
  <si>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</si>
  <si>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</si>
  <si>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</si>
  <si>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</si>
  <si>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</si>
  <si>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</si>
  <si>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</si>
  <si>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</si>
  <si>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</si>
  <si>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</si>
  <si>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BA1570</t>
  </si>
  <si>
    <t xml:space="preserve">B.2.B.1) Servizi non sanitari </t>
  </si>
  <si>
    <t>BA1580</t>
  </si>
  <si>
    <t>BA1590</t>
  </si>
  <si>
    <t>BA1600</t>
  </si>
  <si>
    <t>BA1610</t>
  </si>
  <si>
    <t>BA1620</t>
  </si>
  <si>
    <t>B.2.B.1.5)   Servizi di assistenza informatica</t>
  </si>
  <si>
    <t>BA1630</t>
  </si>
  <si>
    <t>BA1640</t>
  </si>
  <si>
    <t>BA1650</t>
  </si>
  <si>
    <t>BA1660</t>
  </si>
  <si>
    <t>BA1670</t>
  </si>
  <si>
    <t>BA1680</t>
  </si>
  <si>
    <t>BA1690</t>
  </si>
  <si>
    <t xml:space="preserve">B.2.B.1.11.A)  Premi di assicurazione - R.C. Professionale </t>
  </si>
  <si>
    <t>BA1700</t>
  </si>
  <si>
    <t>BA1710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</si>
  <si>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</si>
  <si>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</si>
  <si>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</si>
  <si>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</si>
  <si>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</si>
  <si>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</si>
  <si>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</si>
  <si>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</si>
  <si>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</si>
  <si>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</si>
  <si>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</si>
  <si>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</si>
  <si>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</si>
  <si>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</si>
  <si>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BA1800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</si>
  <si>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</si>
  <si>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</si>
  <si>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</si>
  <si>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</si>
  <si>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</si>
  <si>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</si>
  <si>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</si>
  <si>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</si>
  <si>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</si>
  <si>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</si>
  <si>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</si>
  <si>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</si>
  <si>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BA1880</t>
  </si>
  <si>
    <t>BA1890</t>
  </si>
  <si>
    <t>BA1900</t>
  </si>
  <si>
    <t>BA1910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</si>
  <si>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</si>
  <si>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</si>
  <si>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</si>
  <si>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</si>
  <si>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</si>
  <si>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</si>
  <si>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</si>
  <si>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</si>
  <si>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</si>
  <si>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</si>
  <si>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</si>
  <si>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</si>
  <si>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</si>
  <si>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</si>
  <si>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</si>
  <si>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BA2000</t>
  </si>
  <si>
    <t>B.4.A)  Fitti passivi</t>
  </si>
  <si>
    <t>BA2010</t>
  </si>
  <si>
    <t>BA2020</t>
  </si>
  <si>
    <t>BA2030</t>
  </si>
  <si>
    <t>BA2040</t>
  </si>
  <si>
    <t>BA2050</t>
  </si>
  <si>
    <t>BA2060</t>
  </si>
  <si>
    <t>BA2070</t>
  </si>
  <si>
    <t>B.4.D)  Locazioni e noleggi da Aziende sanitarie pubbliche della Regione</t>
  </si>
  <si>
    <t>BA2080</t>
  </si>
  <si>
    <t>BA2090</t>
  </si>
  <si>
    <t>BA2100</t>
  </si>
  <si>
    <t>BA2110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</si>
  <si>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</si>
  <si>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</si>
  <si>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</si>
  <si>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</si>
  <si>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</si>
  <si>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</si>
  <si>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</si>
  <si>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</si>
  <si>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</si>
  <si>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</si>
  <si>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</si>
  <si>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</si>
  <si>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</si>
  <si>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</si>
  <si>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</si>
  <si>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</si>
  <si>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</si>
  <si>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</si>
  <si>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</si>
  <si>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</si>
  <si>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</si>
  <si>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</si>
  <si>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</si>
  <si>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</si>
  <si>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</si>
  <si>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</si>
  <si>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</si>
  <si>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</si>
  <si>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</si>
  <si>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</si>
  <si>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</si>
  <si>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</si>
  <si>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</si>
  <si>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</si>
  <si>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</si>
  <si>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</si>
  <si>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BA2330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</si>
  <si>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</si>
  <si>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</si>
  <si>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</si>
  <si>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</si>
  <si>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</si>
  <si>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</si>
  <si>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</si>
  <si>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</si>
  <si>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</si>
  <si>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</si>
  <si>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</si>
  <si>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</si>
  <si>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</si>
  <si>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</si>
  <si>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BA2420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</si>
  <si>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</si>
  <si>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</si>
  <si>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</si>
  <si>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</si>
  <si>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</si>
  <si>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</si>
  <si>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</si>
  <si>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</si>
  <si>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</si>
  <si>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</si>
  <si>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</si>
  <si>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</si>
  <si>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</si>
  <si>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</si>
  <si>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BA2510</t>
  </si>
  <si>
    <t>B.9.A)  Imposte e tasse (escluso IRAP e IRES)</t>
  </si>
  <si>
    <t>BA2520</t>
  </si>
  <si>
    <t>BA2530</t>
  </si>
  <si>
    <t>BA2540</t>
  </si>
  <si>
    <t>BA2550</t>
  </si>
  <si>
    <t>BA2560</t>
  </si>
  <si>
    <t>Totale Ammortamenti</t>
  </si>
  <si>
    <t>BA2570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</si>
  <si>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</si>
  <si>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</si>
  <si>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</si>
  <si>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</si>
  <si>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</si>
  <si>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</si>
  <si>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</si>
  <si>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</si>
  <si>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</si>
  <si>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</si>
  <si>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</si>
  <si>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</si>
  <si>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</si>
  <si>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</si>
  <si>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</si>
  <si>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</si>
  <si>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</si>
  <si>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</si>
  <si>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</si>
  <si>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</si>
  <si>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</si>
  <si>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</si>
  <si>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</si>
  <si>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</si>
  <si>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</si>
  <si>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</si>
  <si>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</si>
  <si>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</si>
  <si>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</si>
  <si>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</si>
  <si>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</si>
  <si>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</si>
  <si>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</si>
  <si>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</si>
  <si>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</si>
  <si>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</si>
  <si>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</si>
  <si>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</si>
  <si>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</si>
  <si>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</si>
  <si>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</si>
  <si>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</si>
  <si>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</si>
  <si>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</si>
  <si>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</si>
  <si>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</si>
  <si>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</si>
  <si>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</si>
  <si>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</si>
  <si>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</si>
  <si>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</si>
  <si>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</si>
  <si>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</si>
  <si>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</si>
  <si>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</si>
  <si>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</si>
  <si>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</si>
  <si>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</si>
  <si>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</si>
  <si>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</si>
  <si>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</si>
  <si>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</si>
  <si>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</si>
  <si>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</si>
  <si>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</si>
  <si>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CA0010</t>
  </si>
  <si>
    <t>CA0020</t>
  </si>
  <si>
    <t>C.1.A) Interessi attivi su c/tesoreria unica</t>
  </si>
  <si>
    <t>CA0030</t>
  </si>
  <si>
    <t>CA0040</t>
  </si>
  <si>
    <t>CA0050</t>
  </si>
  <si>
    <t>CA0060</t>
  </si>
  <si>
    <t>CA0070</t>
  </si>
  <si>
    <t>CA0080</t>
  </si>
  <si>
    <t>CA0090</t>
  </si>
  <si>
    <t>CA0100</t>
  </si>
  <si>
    <t>CA0110</t>
  </si>
  <si>
    <t>CA0120</t>
  </si>
  <si>
    <t>C.3.A) Interessi passivi su anticipazioni di cassa</t>
  </si>
  <si>
    <t>CA0130</t>
  </si>
  <si>
    <t>CA0140</t>
  </si>
  <si>
    <t>CA0150</t>
  </si>
  <si>
    <t>C.4) Altri oneri</t>
  </si>
  <si>
    <t>CA0160</t>
  </si>
  <si>
    <t>CA0170</t>
  </si>
  <si>
    <t>CZ9999</t>
  </si>
  <si>
    <t>DA0010</t>
  </si>
  <si>
    <t>DA0020</t>
  </si>
  <si>
    <t>DZ9999</t>
  </si>
  <si>
    <t>E)  Proventi e oneri straordinari</t>
  </si>
  <si>
    <t>EA0010</t>
  </si>
  <si>
    <t>EA0020</t>
  </si>
  <si>
    <t>EA0030</t>
  </si>
  <si>
    <t>EA0040</t>
  </si>
  <si>
    <t>EA0050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</si>
  <si>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</si>
  <si>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</si>
  <si>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</si>
  <si>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</si>
  <si>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</si>
  <si>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EA0090</t>
  </si>
  <si>
    <t>EA0100</t>
  </si>
  <si>
    <t>EA0110</t>
  </si>
  <si>
    <t>EA0120</t>
  </si>
  <si>
    <t>E.1.B.2.2.E) Sopravvenienze attive v/terzi relative all'acquisto prestaz. sanitarie da operatori accreditati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</si>
  <si>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</si>
  <si>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</si>
  <si>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</si>
  <si>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</si>
  <si>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</si>
  <si>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</si>
  <si>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</si>
  <si>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</si>
  <si>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</si>
  <si>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EA0190</t>
  </si>
  <si>
    <t>EA0200</t>
  </si>
  <si>
    <t>EA0210</t>
  </si>
  <si>
    <t>EA0220</t>
  </si>
  <si>
    <t>E.1.B.3.2.E) Insussistenze attive v/terzi relative all'acquisto prestaz. sanitarie da operatori accreditati</t>
  </si>
  <si>
    <t>EA0230</t>
  </si>
  <si>
    <t>EA0240</t>
  </si>
  <si>
    <t>E.1.B.3.2.G) Altre insussistenze attive v/terzi</t>
  </si>
  <si>
    <t>EA0250</t>
  </si>
  <si>
    <t>EA0260</t>
  </si>
  <si>
    <t>EA0270</t>
  </si>
  <si>
    <t>EA0280</t>
  </si>
  <si>
    <t>EA0290</t>
  </si>
  <si>
    <t>EA0300</t>
  </si>
  <si>
    <t>E.2.B.2) Oneri da cause civili ed oneri processuali</t>
  </si>
  <si>
    <t>EA0310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</si>
  <si>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</si>
  <si>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</si>
  <si>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</si>
  <si>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</si>
  <si>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</si>
  <si>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</si>
  <si>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</si>
  <si>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EA0360</t>
  </si>
  <si>
    <t>EA0370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</si>
  <si>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</si>
  <si>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</si>
  <si>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</si>
  <si>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</si>
  <si>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</si>
  <si>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</si>
  <si>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</si>
  <si>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</si>
  <si>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EA0460</t>
  </si>
  <si>
    <t>EA0470</t>
  </si>
  <si>
    <t>E.2.B.4.1) Insussistenze passive v/Aziende sanitarie pubbliche della Regione</t>
  </si>
  <si>
    <t>EA0480</t>
  </si>
  <si>
    <t>EA0490</t>
  </si>
  <si>
    <t>EA0500</t>
  </si>
  <si>
    <t>EA0510</t>
  </si>
  <si>
    <t>EA0520</t>
  </si>
  <si>
    <t>EA0530</t>
  </si>
  <si>
    <t>EA0540</t>
  </si>
  <si>
    <t>EA0550</t>
  </si>
  <si>
    <t>E.2.B.4.2.G) Altre insussistenze passive v/terzi</t>
  </si>
  <si>
    <t>EA0560</t>
  </si>
  <si>
    <t>EZ9999</t>
  </si>
  <si>
    <t>XA0000</t>
  </si>
  <si>
    <t>Risultato prima delle imposte (A - B +/- C +/- D +/- E)</t>
  </si>
  <si>
    <t>YA0010</t>
  </si>
  <si>
    <t>YA0020</t>
  </si>
  <si>
    <t>YA0030</t>
  </si>
  <si>
    <t>YA0040</t>
  </si>
  <si>
    <t>YA0050</t>
  </si>
  <si>
    <t>Y.1.D) IRAP relativa ad attività commerciale</t>
  </si>
  <si>
    <t>YA0060</t>
  </si>
  <si>
    <t>YA0070</t>
  </si>
  <si>
    <t>YA0080</t>
  </si>
  <si>
    <t>YA0090</t>
  </si>
  <si>
    <t>YZ9999</t>
  </si>
  <si>
    <t>ZZ9999</t>
  </si>
  <si>
    <t>T</t>
  </si>
  <si>
    <t>VOCE NUOVO MODELLO CE</t>
  </si>
  <si>
    <t>Totale costi della produzione (B)</t>
  </si>
  <si>
    <t>C.1) Interessi attivi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</si>
  <si>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</si>
  <si>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</si>
  <si>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</si>
  <si>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</si>
  <si>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</si>
  <si>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</si>
  <si>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</si>
  <si>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</si>
  <si>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</si>
  <si>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C.3.B) Interessi passivi su mutui</t>
  </si>
  <si>
    <t>C.3.C) Altri interessi passivi</t>
  </si>
  <si>
    <t>C.4.A) Altri oneri finanziari</t>
  </si>
  <si>
    <t>C.4.B) Perdite su cambi</t>
  </si>
  <si>
    <t>Totale proventi e oneri finanziari (C)</t>
  </si>
  <si>
    <t>D.1)  Rivalutazioni</t>
  </si>
  <si>
    <t>D.2)  Svalutazioni</t>
  </si>
  <si>
    <t>Totale rettifiche di valore di attività finanziarie (D)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</si>
  <si>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</si>
  <si>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</si>
  <si>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</si>
  <si>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</si>
  <si>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</si>
  <si>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E.1.B.2.2.A) Sopravvenienze attive v/terzi relative alla mobilità extraregionale</t>
  </si>
  <si>
    <t>E.1.B.2.2.B) Sopravvenienze attive v/terzi relative al personale</t>
  </si>
  <si>
    <t>E.1.B.2.2.C) Sopravvenienze attive v/terzi relative alle convenzioni con medici di base</t>
  </si>
  <si>
    <t>E.1.B.2.2.D) Sopravvenienze attive v/terzi relative alle convenzioni per la specialistica</t>
  </si>
  <si>
    <t>E.1.B.2.2.F) Sopravvenienze attive v/terzi relative all'acquisto di beni e servizi</t>
  </si>
  <si>
    <t>E.1.B.2.2.G) Altre sopravvenienze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</si>
  <si>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</si>
  <si>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</si>
  <si>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</si>
  <si>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</si>
  <si>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E.1.B.3.2.F) Insussistenze attive v/terzi relative all'acquisto di beni e servizi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</si>
  <si>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</si>
  <si>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</si>
  <si>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</si>
  <si>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</si>
  <si>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</si>
  <si>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E.2.B.3) Sopravvenienze passive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</si>
  <si>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</si>
  <si>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</si>
  <si>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</si>
  <si>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</si>
  <si>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</si>
  <si>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</si>
  <si>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</si>
  <si>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</si>
  <si>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</si>
  <si>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</si>
  <si>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</si>
  <si>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</si>
  <si>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E.2.B.4.2) Insussistenze passive v/terzi</t>
  </si>
  <si>
    <t>E.2.B.4.2.A) Insussistenze passive v/terzi relative alla mobilità extraregionale</t>
  </si>
  <si>
    <t>E.2.B.4.2.B) Insussistenze passive v/terzi relative al personale</t>
  </si>
  <si>
    <t>E.2.B.4.2.C) Insussistenze passive v/terzi relative alle convenzioni con medici di base</t>
  </si>
  <si>
    <t>E.2.B.4.2.D) Insussistenze passive v/terzi relative alle convenzioni per la specialistica</t>
  </si>
  <si>
    <t>E.2.B.4.2.E) Insussistenze passive v/terzi relative all'acquisto prestaz. sanitarie da operatori accreditati</t>
  </si>
  <si>
    <t>E.2.B.4.2.F) Insussistenze passive v/terzi relative all'acquisto di beni e servizi</t>
  </si>
  <si>
    <t>E.2.B.5) Altri oneri straordinari</t>
  </si>
  <si>
    <t>Totale proventi e oneri straordinari (E)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</si>
  <si>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</si>
  <si>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</si>
  <si>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</si>
  <si>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</si>
  <si>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</si>
  <si>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</si>
  <si>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</si>
  <si>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</si>
  <si>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Totale imposte e tasse</t>
  </si>
  <si>
    <t>RISULTATO DI ESERCIZIO</t>
  </si>
  <si>
    <t>Left</t>
  </si>
  <si>
    <t>Top</t>
  </si>
  <si>
    <t>Right</t>
  </si>
  <si>
    <t>Bottom</t>
  </si>
  <si>
    <t>Ref</t>
  </si>
  <si>
    <t>A.O. MATER DOMINI</t>
  </si>
  <si>
    <t>Cons</t>
  </si>
  <si>
    <t>CODICE</t>
  </si>
  <si>
    <t>A.1)  Contributi in c/esercizio</t>
  </si>
  <si>
    <t>R</t>
  </si>
  <si>
    <t>S</t>
  </si>
  <si>
    <t>SS</t>
  </si>
  <si>
    <t>Totale valore della produzione (A)</t>
  </si>
  <si>
    <t>B.1)  Acquisti di beni</t>
  </si>
  <si>
    <t>B.1.A)  Acquisti di beni sanitari</t>
  </si>
  <si>
    <t>B.1.A.1)  Prodotti farmaceutici ed emoderivati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</si>
  <si>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</si>
  <si>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</si>
  <si>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</si>
  <si>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</si>
  <si>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</si>
  <si>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</si>
  <si>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</si>
  <si>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</si>
  <si>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</si>
  <si>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</si>
  <si>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B.2.A.1.1.D) Altro (medicina dei servizi, psicologi, medici 118, ecc)</t>
  </si>
  <si>
    <t>B.2.A.2)   Acquisti servizi sanitari per farmaceutica</t>
  </si>
  <si>
    <t>B.2.A.2.1) - da convenzione</t>
  </si>
  <si>
    <t>B.2.A.3)   Acquisti servizi sanitari per assistenza specialistica ambulatoriale</t>
  </si>
  <si>
    <t>B.2.A.3.5.B) Servizi sanitari per assistenza specialistica da Ospedali Classificati privati</t>
  </si>
  <si>
    <t>B.2.A.4)   Acquisti servizi sanitari per assistenza riabilitativa</t>
  </si>
  <si>
    <t>B.2.A.8.2) - da pubblico (altri soggetti pubbl. della Regione)</t>
  </si>
  <si>
    <t>B.2.A.9.2) - da pubblico (altri soggetti pubbl. della Regione)</t>
  </si>
  <si>
    <t>B.2.A.10.2) - da pubblico (altri soggetti pubbl. della Regione)</t>
  </si>
  <si>
    <t>B.2.A.10.4) - da privato</t>
  </si>
  <si>
    <t>B.2.B) Acquisti di servizi non sanitari</t>
  </si>
  <si>
    <t>B.2.B.1.1)   Lavanderia</t>
  </si>
  <si>
    <t>B.2.B.1.2)   Pulizia</t>
  </si>
  <si>
    <t>B.2.B.1.3)   Mensa</t>
  </si>
  <si>
    <t>B.2.B.1.4)   Riscaldamento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</si>
  <si>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</si>
  <si>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</si>
  <si>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</si>
  <si>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</si>
  <si>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</si>
  <si>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</si>
  <si>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>B.2.B.1.11.B)  Premi di assicurazione - Altri premi assicurativi</t>
  </si>
  <si>
    <t>B.2.B.1.12) Altri servizi non sanitari</t>
  </si>
  <si>
    <t>B.2.B.1.12.C) Altri servizi non sanitari da privato</t>
  </si>
  <si>
    <t>B.2.B.2.3.A) Consulenze non sanitarie da privato</t>
  </si>
  <si>
    <t>B.2.B.2.3.B) Collaborazioni coordinate e continuative non sanitarie da privato</t>
  </si>
  <si>
    <t>B.2.B.2.4) Rimborso oneri stipendiali del personale non sanitario in comando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</si>
  <si>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</si>
  <si>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</si>
  <si>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</si>
  <si>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</si>
  <si>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B.3)  Manutenzione e riparazione (ordinaria esternalizzata)</t>
  </si>
  <si>
    <t>B.4)   Godimento di beni di terzi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</si>
  <si>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</si>
  <si>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</si>
  <si>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</si>
  <si>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</si>
  <si>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</si>
  <si>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</si>
  <si>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</si>
  <si>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</si>
  <si>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</si>
  <si>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</si>
  <si>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B.5.A.2) Costo del personale dirigente non medico</t>
  </si>
  <si>
    <t>B.5.B) Costo del personale comparto ruolo sanitario</t>
  </si>
  <si>
    <t>B.6)   Personale del ruolo professionale</t>
  </si>
  <si>
    <t>B.6.A) Costo del personale dirigente ruolo professionale</t>
  </si>
  <si>
    <t>B.6.B) Costo del personale comparto ruolo professionale</t>
  </si>
  <si>
    <t>B.7)   Personale del ruolo tecnico</t>
  </si>
  <si>
    <t>B.7.A) Costo del personale dirigente ruolo tecnico</t>
  </si>
  <si>
    <t>B.7.B) Costo del personale comparto ruolo tecnico</t>
  </si>
  <si>
    <t>B.8)   Personale del ruolo amministrativo</t>
  </si>
  <si>
    <t>B.8.A) Costo del personale dirigente ruolo amministrativo</t>
  </si>
  <si>
    <t>B.8.B) Costo del personale comparto ruolo amministrativo</t>
  </si>
  <si>
    <t>B.9)   Oneri diversi di gestione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</si>
  <si>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</si>
  <si>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</si>
  <si>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</si>
  <si>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</si>
  <si>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B.10) Ammortamenti delle immobilizzazioni immateriali</t>
  </si>
  <si>
    <t>Anno</t>
  </si>
  <si>
    <t>Azienda</t>
  </si>
  <si>
    <t>P</t>
  </si>
  <si>
    <t>C</t>
  </si>
  <si>
    <t>Tipo Modello</t>
  </si>
  <si>
    <t>ASP Cosenza</t>
  </si>
  <si>
    <t>ASP Crotone</t>
  </si>
  <si>
    <t>ASP Catanzaro</t>
  </si>
  <si>
    <t>ASP Vibo Valentia</t>
  </si>
  <si>
    <t>ASP Reggio Calabria</t>
  </si>
  <si>
    <t>ASL Locri</t>
  </si>
  <si>
    <t>A.O. DI COSENZA</t>
  </si>
  <si>
    <t>A.O. DI CATANZARO</t>
  </si>
  <si>
    <t>A.O. DI REGGIO CALABRIA</t>
  </si>
  <si>
    <t>Consuntivo</t>
  </si>
  <si>
    <t>Preventivo</t>
  </si>
  <si>
    <t>Primo Trimestre</t>
  </si>
  <si>
    <t>Secondo Trimestre</t>
  </si>
  <si>
    <t>Terzo Trimestre</t>
  </si>
  <si>
    <t>Quarto Trimestre</t>
  </si>
  <si>
    <t>109</t>
  </si>
  <si>
    <t>000</t>
  </si>
  <si>
    <t>Ente Regione</t>
  </si>
  <si>
    <t>916</t>
  </si>
  <si>
    <t>INRCA - Cosenza</t>
  </si>
  <si>
    <t>AA0010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</si>
  <si>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</si>
  <si>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</si>
  <si>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</si>
  <si>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</si>
  <si>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</si>
  <si>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</si>
  <si>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</si>
  <si>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</si>
  <si>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</si>
  <si>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</si>
  <si>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</si>
  <si>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</si>
  <si>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</si>
  <si>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t>AA0090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</si>
  <si>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</si>
  <si>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</si>
  <si>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</si>
  <si>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</si>
  <si>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</si>
  <si>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</si>
  <si>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</si>
  <si>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</si>
  <si>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</si>
  <si>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</si>
  <si>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</si>
  <si>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</si>
  <si>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</si>
  <si>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</si>
  <si>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</si>
  <si>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</si>
  <si>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</si>
  <si>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</si>
  <si>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</si>
  <si>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</si>
  <si>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</si>
  <si>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</si>
  <si>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</si>
  <si>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</si>
  <si>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</si>
  <si>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</si>
  <si>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</si>
  <si>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</si>
  <si>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</si>
  <si>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</si>
  <si>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</si>
  <si>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</si>
  <si>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</si>
  <si>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</si>
  <si>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</si>
  <si>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</si>
  <si>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</si>
  <si>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</si>
  <si>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</si>
  <si>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</si>
  <si>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AA0300</t>
  </si>
  <si>
    <t>A.3.C)  Utilizzo fondi per quote inutilizzate contributi di esercizi precedenti per ricerca</t>
  </si>
  <si>
    <t>AA0310</t>
  </si>
  <si>
    <t>A.1.B.1.2)  Contributi da Regione o Prov. Aut. (extra fondo) - Risorse aggiuntive da bilancio regionale a titolo di copertura LEA</t>
  </si>
  <si>
    <t>A.1.B.1.3)  Contributi da Regione o Prov. Aut. (extra fondo) - Risorse aggiuntive da bilancio regionale a titolo di copertura extra LEA</t>
  </si>
  <si>
    <t>A.4.A.1.1) Prestazioni di ricovero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</si>
  <si>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</si>
  <si>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</si>
  <si>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</si>
  <si>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</si>
  <si>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</si>
  <si>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</si>
  <si>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</si>
  <si>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</si>
  <si>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</si>
  <si>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</si>
  <si>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</si>
  <si>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</si>
  <si>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</si>
  <si>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</si>
  <si>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</si>
  <si>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</si>
  <si>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</si>
  <si>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</si>
  <si>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</si>
  <si>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</si>
  <si>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</si>
  <si>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</si>
  <si>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</si>
  <si>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</si>
  <si>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</si>
  <si>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</si>
  <si>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</si>
  <si>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</si>
  <si>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</si>
  <si>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</si>
  <si>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</si>
  <si>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</si>
  <si>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</si>
  <si>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</si>
  <si>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</si>
  <si>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</si>
  <si>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</si>
  <si>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</si>
  <si>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</si>
  <si>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</si>
  <si>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</si>
  <si>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</si>
  <si>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</si>
  <si>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</si>
  <si>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</si>
  <si>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</si>
  <si>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</si>
  <si>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</si>
  <si>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</si>
  <si>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</si>
  <si>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</si>
  <si>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</si>
  <si>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</si>
  <si>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</si>
  <si>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</si>
  <si>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</si>
  <si>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</si>
  <si>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</si>
  <si>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</si>
  <si>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</si>
  <si>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</si>
  <si>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</si>
  <si>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</si>
  <si>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</si>
  <si>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</si>
  <si>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</si>
  <si>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</si>
  <si>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</si>
  <si>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</si>
  <si>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</si>
  <si>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</si>
  <si>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</si>
  <si>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</si>
  <si>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</si>
  <si>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</si>
  <si>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</si>
  <si>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</si>
  <si>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</si>
  <si>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</si>
  <si>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</si>
  <si>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</si>
  <si>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</si>
  <si>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</si>
  <si>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</si>
  <si>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</si>
  <si>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</si>
  <si>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</si>
  <si>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</si>
  <si>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</si>
  <si>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</si>
  <si>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</si>
  <si>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</si>
  <si>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</si>
  <si>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</si>
  <si>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</si>
  <si>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</si>
  <si>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</si>
  <si>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</si>
  <si>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</si>
  <si>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</si>
  <si>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</si>
  <si>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</si>
  <si>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</si>
  <si>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</si>
  <si>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</si>
  <si>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</si>
  <si>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</si>
  <si>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</si>
  <si>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</si>
  <si>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</si>
  <si>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</si>
  <si>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</si>
  <si>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</si>
  <si>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</si>
  <si>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</si>
  <si>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</si>
  <si>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</si>
  <si>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</si>
  <si>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</si>
  <si>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</si>
  <si>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</si>
  <si>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</si>
  <si>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</si>
  <si>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</si>
  <si>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</si>
  <si>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</si>
  <si>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</si>
  <si>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</si>
  <si>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</si>
  <si>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</si>
  <si>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</si>
  <si>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</si>
  <si>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</si>
  <si>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</si>
  <si>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</si>
  <si>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</si>
  <si>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</si>
  <si>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</si>
  <si>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</si>
  <si>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</si>
  <si>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</si>
  <si>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</si>
  <si>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PREVISIONE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</si>
  <si>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</si>
  <si>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</si>
  <si>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</si>
  <si>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</si>
  <si>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</si>
  <si>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</si>
  <si>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</si>
  <si>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</si>
  <si>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</si>
  <si>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</si>
  <si>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</si>
  <si>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</si>
  <si>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</si>
  <si>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</si>
  <si>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</si>
  <si>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</si>
  <si>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</si>
  <si>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</si>
  <si>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</si>
  <si>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BA0010</t>
  </si>
  <si>
    <t>BA0020</t>
  </si>
  <si>
    <t>BA0030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</si>
  <si>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</si>
  <si>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</si>
  <si>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</si>
  <si>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</si>
  <si>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</si>
  <si>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</si>
  <si>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</si>
  <si>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</si>
  <si>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</si>
  <si>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</si>
  <si>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</si>
  <si>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</si>
  <si>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</si>
  <si>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</si>
  <si>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</si>
  <si>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</si>
  <si>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</si>
  <si>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</si>
  <si>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</si>
  <si>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</si>
  <si>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</si>
  <si>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</si>
  <si>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</si>
  <si>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</si>
  <si>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</si>
  <si>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</si>
  <si>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</si>
  <si>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</si>
  <si>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</si>
  <si>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</si>
  <si>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</si>
  <si>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</si>
  <si>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</si>
  <si>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</si>
  <si>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</si>
  <si>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BA0320</t>
  </si>
  <si>
    <t>BA0330</t>
  </si>
  <si>
    <t>BA0340</t>
  </si>
  <si>
    <t>BA0350</t>
  </si>
  <si>
    <t>BA0360</t>
  </si>
  <si>
    <t>BA0370</t>
  </si>
  <si>
    <t>B.1.B.6)  Altri beni e prodotti non sanitari</t>
  </si>
  <si>
    <t>BA0380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</si>
</sst>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;\-_);@"/>
    <numFmt numFmtId="165" formatCode="#,##0.0%_);\(#,##0.0\)%;\-_);@"/>
    <numFmt numFmtId="166" formatCode="_-* #,##0_-;\-* #,##0_-;_-* &quot;-&quot;??_-;_-@_-"/>
    <numFmt numFmtId="167" formatCode="&quot;€&quot;\ #,##0.00"/>
    <numFmt numFmtId="168" formatCode="_-* #,##0.000_-;\-* #,##0.00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* #,##0;\-* #,##0;* \-00"/>
    <numFmt numFmtId="174" formatCode="_ * #,##0.00_)_L_._ ;_ * \(#,##0.00\)_L_._ ;_ * \-_)_L_._ ;_ @_ "/>
    <numFmt numFmtId="175" formatCode="#,##0_);\-#,##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* #,##0.00_-;\-* #,##0.00_-;_-* \-??_-;_-@_-"/>
    <numFmt numFmtId="181" formatCode="_-&quot;€ &quot;* #,##0.00_-;&quot;-€ &quot;* #,##0.00_-;_-&quot;€ &quot;* \-??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trike/>
      <sz val="10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37"/>
      <name val="Calibri"/>
      <family val="2"/>
    </font>
    <font>
      <b/>
      <sz val="11"/>
      <color indexed="8"/>
      <name val="Calibri"/>
      <family val="2"/>
    </font>
    <font>
      <i/>
      <sz val="11"/>
      <color indexed="46"/>
      <name val="Calibri"/>
      <family val="2"/>
    </font>
    <font>
      <b/>
      <sz val="18"/>
      <color indexed="41"/>
      <name val="Cambria"/>
      <family val="2"/>
    </font>
    <font>
      <b/>
      <sz val="15"/>
      <color indexed="41"/>
      <name val="Calibri"/>
      <family val="2"/>
    </font>
    <font>
      <b/>
      <sz val="13"/>
      <color indexed="41"/>
      <name val="Calibri"/>
      <family val="2"/>
    </font>
    <font>
      <b/>
      <sz val="11"/>
      <color indexed="41"/>
      <name val="Calibri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0" fillId="0" borderId="0" xfId="50" applyNumberFormat="1" applyFont="1">
      <alignment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9" fontId="0" fillId="0" borderId="0" xfId="50" applyNumberFormat="1" applyFont="1" quotePrefix="1">
      <alignment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3" fontId="0" fillId="0" borderId="10" xfId="0" applyNumberFormat="1" applyFont="1" applyBorder="1" applyAlignment="1" applyProtection="1">
      <alignment vertical="center"/>
      <protection locked="0"/>
    </xf>
    <xf numFmtId="43" fontId="0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49" applyFont="1" applyFill="1" applyBorder="1" applyAlignment="1" applyProtection="1">
      <alignment horizontal="center" vertical="center"/>
      <protection/>
    </xf>
    <xf numFmtId="0" fontId="11" fillId="0" borderId="13" xfId="49" applyFont="1" applyFill="1" applyBorder="1" applyAlignment="1" applyProtection="1">
      <alignment vertical="center" wrapText="1"/>
      <protection/>
    </xf>
    <xf numFmtId="43" fontId="8" fillId="0" borderId="12" xfId="46" applyNumberFormat="1" applyFont="1" applyFill="1" applyBorder="1" applyAlignment="1" applyProtection="1">
      <alignment vertical="center" wrapText="1"/>
      <protection hidden="1"/>
    </xf>
    <xf numFmtId="0" fontId="12" fillId="0" borderId="12" xfId="49" applyFont="1" applyFill="1" applyBorder="1" applyAlignment="1" applyProtection="1">
      <alignment horizontal="center" vertical="center"/>
      <protection/>
    </xf>
    <xf numFmtId="0" fontId="13" fillId="0" borderId="13" xfId="49" applyFont="1" applyFill="1" applyBorder="1" applyAlignment="1" applyProtection="1">
      <alignment vertical="center" wrapText="1"/>
      <protection/>
    </xf>
    <xf numFmtId="0" fontId="12" fillId="0" borderId="13" xfId="49" applyFont="1" applyFill="1" applyBorder="1" applyAlignment="1" applyProtection="1">
      <alignment vertical="center" wrapText="1"/>
      <protection/>
    </xf>
    <xf numFmtId="43" fontId="6" fillId="33" borderId="12" xfId="46" applyNumberFormat="1" applyFont="1" applyFill="1" applyBorder="1" applyAlignment="1" applyProtection="1">
      <alignment vertical="center" wrapText="1"/>
      <protection locked="0"/>
    </xf>
    <xf numFmtId="0" fontId="10" fillId="0" borderId="13" xfId="49" applyFont="1" applyFill="1" applyBorder="1" applyAlignment="1" applyProtection="1">
      <alignment vertical="center" wrapText="1"/>
      <protection/>
    </xf>
    <xf numFmtId="0" fontId="13" fillId="35" borderId="13" xfId="49" applyFont="1" applyFill="1" applyBorder="1" applyAlignment="1" applyProtection="1">
      <alignment vertical="center" wrapText="1"/>
      <protection/>
    </xf>
    <xf numFmtId="0" fontId="12" fillId="35" borderId="13" xfId="49" applyFont="1" applyFill="1" applyBorder="1" applyAlignment="1" applyProtection="1">
      <alignment vertical="center" wrapText="1"/>
      <protection/>
    </xf>
    <xf numFmtId="43" fontId="8" fillId="33" borderId="12" xfId="46" applyNumberFormat="1" applyFont="1" applyFill="1" applyBorder="1" applyAlignment="1" applyProtection="1">
      <alignment vertical="center" wrapText="1"/>
      <protection locked="0"/>
    </xf>
    <xf numFmtId="0" fontId="11" fillId="35" borderId="13" xfId="49" applyFont="1" applyFill="1" applyBorder="1" applyAlignment="1" applyProtection="1">
      <alignment vertical="center" wrapText="1"/>
      <protection/>
    </xf>
    <xf numFmtId="43" fontId="8" fillId="0" borderId="14" xfId="46" applyNumberFormat="1" applyFont="1" applyFill="1" applyBorder="1" applyAlignment="1" applyProtection="1">
      <alignment vertical="center" wrapText="1"/>
      <protection hidden="1"/>
    </xf>
    <xf numFmtId="0" fontId="10" fillId="35" borderId="13" xfId="49" applyFont="1" applyFill="1" applyBorder="1" applyAlignment="1" applyProtection="1">
      <alignment vertical="center" wrapText="1"/>
      <protection/>
    </xf>
    <xf numFmtId="43" fontId="8" fillId="33" borderId="14" xfId="46" applyNumberFormat="1" applyFont="1" applyFill="1" applyBorder="1" applyAlignment="1" applyProtection="1">
      <alignment vertical="center" wrapText="1"/>
      <protection locked="0"/>
    </xf>
    <xf numFmtId="0" fontId="10" fillId="0" borderId="12" xfId="49" applyFont="1" applyFill="1" applyBorder="1" applyAlignment="1">
      <alignment horizontal="center" vertical="center"/>
      <protection/>
    </xf>
    <xf numFmtId="0" fontId="16" fillId="0" borderId="12" xfId="49" applyFont="1" applyFill="1" applyBorder="1" applyAlignment="1" applyProtection="1">
      <alignment horizontal="center" vertical="center"/>
      <protection/>
    </xf>
    <xf numFmtId="43" fontId="6" fillId="33" borderId="14" xfId="46" applyNumberFormat="1" applyFont="1" applyFill="1" applyBorder="1" applyAlignment="1" applyProtection="1">
      <alignment vertical="center" wrapText="1"/>
      <protection locked="0"/>
    </xf>
    <xf numFmtId="0" fontId="11" fillId="0" borderId="12" xfId="49" applyFont="1" applyFill="1" applyBorder="1" applyAlignment="1" applyProtection="1">
      <alignment horizontal="center" vertical="center"/>
      <protection/>
    </xf>
    <xf numFmtId="43" fontId="6" fillId="33" borderId="15" xfId="46" applyNumberFormat="1" applyFont="1" applyFill="1" applyBorder="1" applyAlignment="1" applyProtection="1">
      <alignment vertical="center" wrapText="1"/>
      <protection locked="0"/>
    </xf>
    <xf numFmtId="0" fontId="12" fillId="35" borderId="13" xfId="49" applyFont="1" applyFill="1" applyBorder="1" applyAlignment="1" applyProtection="1">
      <alignment horizontal="left" vertical="center" wrapText="1"/>
      <protection/>
    </xf>
    <xf numFmtId="0" fontId="13" fillId="0" borderId="13" xfId="49" applyFont="1" applyFill="1" applyBorder="1" applyAlignment="1" applyProtection="1">
      <alignment horizontal="left" vertical="center" wrapText="1"/>
      <protection/>
    </xf>
    <xf numFmtId="43" fontId="6" fillId="35" borderId="12" xfId="46" applyNumberFormat="1" applyFont="1" applyFill="1" applyBorder="1" applyAlignment="1" applyProtection="1">
      <alignment vertical="center" wrapText="1"/>
      <protection hidden="1"/>
    </xf>
    <xf numFmtId="43" fontId="1" fillId="36" borderId="12" xfId="46" applyNumberFormat="1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8" fillId="0" borderId="12" xfId="49" applyFont="1" applyFill="1" applyBorder="1" applyAlignment="1" applyProtection="1">
      <alignment horizontal="left" vertical="center" wrapText="1" indent="1"/>
      <protection/>
    </xf>
    <xf numFmtId="0" fontId="19" fillId="0" borderId="12" xfId="49" applyFont="1" applyFill="1" applyBorder="1" applyAlignment="1" applyProtection="1">
      <alignment horizontal="left" vertical="center" wrapText="1" indent="2"/>
      <protection/>
    </xf>
    <xf numFmtId="0" fontId="20" fillId="0" borderId="12" xfId="49" applyFont="1" applyFill="1" applyBorder="1" applyAlignment="1" applyProtection="1">
      <alignment horizontal="left" vertical="center" wrapText="1" indent="3"/>
      <protection/>
    </xf>
    <xf numFmtId="0" fontId="19" fillId="0" borderId="12" xfId="49" applyFont="1" applyFill="1" applyBorder="1" applyAlignment="1" applyProtection="1">
      <alignment horizontal="left" vertical="center" wrapText="1" indent="3"/>
      <protection/>
    </xf>
    <xf numFmtId="0" fontId="17" fillId="0" borderId="12" xfId="49" applyFont="1" applyFill="1" applyBorder="1" applyAlignment="1" applyProtection="1">
      <alignment horizontal="left" vertical="center" wrapText="1" indent="4"/>
      <protection/>
    </xf>
    <xf numFmtId="0" fontId="19" fillId="35" borderId="12" xfId="49" applyFont="1" applyFill="1" applyBorder="1" applyAlignment="1" applyProtection="1">
      <alignment horizontal="left" vertical="center" wrapText="1" indent="2"/>
      <protection/>
    </xf>
    <xf numFmtId="0" fontId="20" fillId="35" borderId="12" xfId="49" applyFont="1" applyFill="1" applyBorder="1" applyAlignment="1" applyProtection="1">
      <alignment horizontal="left" vertical="center" wrapText="1" indent="3"/>
      <protection/>
    </xf>
    <xf numFmtId="0" fontId="18" fillId="35" borderId="12" xfId="49" applyFont="1" applyFill="1" applyBorder="1" applyAlignment="1" applyProtection="1">
      <alignment horizontal="left" vertical="center" wrapText="1" indent="1"/>
      <protection/>
    </xf>
    <xf numFmtId="0" fontId="20" fillId="35" borderId="12" xfId="49" applyFont="1" applyFill="1" applyBorder="1" applyAlignment="1" applyProtection="1">
      <alignment horizontal="left" vertical="center" wrapText="1" indent="2"/>
      <protection/>
    </xf>
    <xf numFmtId="0" fontId="20" fillId="0" borderId="12" xfId="49" applyFont="1" applyFill="1" applyBorder="1" applyAlignment="1" applyProtection="1">
      <alignment horizontal="left" vertical="center" wrapText="1" indent="2"/>
      <protection/>
    </xf>
    <xf numFmtId="0" fontId="19" fillId="35" borderId="12" xfId="49" applyFont="1" applyFill="1" applyBorder="1" applyAlignment="1" applyProtection="1">
      <alignment horizontal="left" vertical="center" wrapText="1" indent="3"/>
      <protection/>
    </xf>
    <xf numFmtId="0" fontId="17" fillId="35" borderId="12" xfId="49" applyFont="1" applyFill="1" applyBorder="1" applyAlignment="1" applyProtection="1">
      <alignment horizontal="left" vertical="center" wrapText="1" indent="4"/>
      <protection/>
    </xf>
    <xf numFmtId="0" fontId="18" fillId="35" borderId="12" xfId="49" applyFont="1" applyFill="1" applyBorder="1" applyAlignment="1" applyProtection="1">
      <alignment horizontal="left" vertical="center" wrapText="1" indent="4"/>
      <protection/>
    </xf>
    <xf numFmtId="0" fontId="20" fillId="35" borderId="12" xfId="49" applyFont="1" applyFill="1" applyBorder="1" applyAlignment="1" applyProtection="1">
      <alignment horizontal="left" vertical="center" wrapText="1" indent="5"/>
      <protection/>
    </xf>
    <xf numFmtId="0" fontId="19" fillId="35" borderId="12" xfId="49" applyFont="1" applyFill="1" applyBorder="1" applyAlignment="1" applyProtection="1">
      <alignment horizontal="left" vertical="center" wrapText="1" indent="1"/>
      <protection/>
    </xf>
    <xf numFmtId="0" fontId="17" fillId="35" borderId="12" xfId="49" applyFont="1" applyFill="1" applyBorder="1" applyAlignment="1" applyProtection="1">
      <alignment horizontal="left" vertical="center" wrapText="1" indent="3"/>
      <protection/>
    </xf>
    <xf numFmtId="0" fontId="18" fillId="35" borderId="12" xfId="49" applyFont="1" applyFill="1" applyBorder="1" applyAlignment="1" applyProtection="1">
      <alignment vertical="center" wrapText="1"/>
      <protection/>
    </xf>
    <xf numFmtId="0" fontId="17" fillId="35" borderId="12" xfId="49" applyFont="1" applyFill="1" applyBorder="1" applyAlignment="1" applyProtection="1">
      <alignment horizontal="left" vertical="center" wrapText="1" indent="5"/>
      <protection/>
    </xf>
    <xf numFmtId="0" fontId="18" fillId="35" borderId="12" xfId="49" applyFont="1" applyFill="1" applyBorder="1" applyAlignment="1" applyProtection="1">
      <alignment horizontal="left" vertical="center" wrapText="1" indent="2"/>
      <protection/>
    </xf>
    <xf numFmtId="0" fontId="19" fillId="35" borderId="12" xfId="49" applyFont="1" applyFill="1" applyBorder="1" applyAlignment="1" applyProtection="1">
      <alignment horizontal="left" vertical="center" wrapText="1" indent="4"/>
      <protection/>
    </xf>
    <xf numFmtId="0" fontId="20" fillId="35" borderId="12" xfId="49" applyFont="1" applyFill="1" applyBorder="1" applyAlignment="1" applyProtection="1">
      <alignment horizontal="left" vertical="center" wrapText="1" indent="4"/>
      <protection/>
    </xf>
    <xf numFmtId="0" fontId="17" fillId="35" borderId="12" xfId="49" applyFont="1" applyFill="1" applyBorder="1" applyAlignment="1" applyProtection="1">
      <alignment horizontal="left" vertical="center" wrapText="1" indent="6"/>
      <protection/>
    </xf>
    <xf numFmtId="0" fontId="17" fillId="0" borderId="12" xfId="49" applyFont="1" applyFill="1" applyBorder="1" applyAlignment="1" applyProtection="1">
      <alignment horizontal="left" vertical="center" wrapText="1" indent="6"/>
      <protection/>
    </xf>
    <xf numFmtId="0" fontId="19" fillId="0" borderId="12" xfId="49" applyFont="1" applyFill="1" applyBorder="1" applyAlignment="1" applyProtection="1">
      <alignment horizontal="left" vertical="center" wrapText="1" indent="4"/>
      <protection/>
    </xf>
    <xf numFmtId="0" fontId="20" fillId="0" borderId="12" xfId="49" applyFont="1" applyFill="1" applyBorder="1" applyAlignment="1" applyProtection="1">
      <alignment horizontal="left" vertical="center" wrapText="1" indent="4"/>
      <protection/>
    </xf>
    <xf numFmtId="0" fontId="20" fillId="0" borderId="12" xfId="49" applyFont="1" applyFill="1" applyBorder="1" applyAlignment="1" applyProtection="1">
      <alignment horizontal="left" vertical="center" wrapText="1" indent="5"/>
      <protection/>
    </xf>
    <xf numFmtId="0" fontId="19" fillId="0" borderId="12" xfId="49" applyFont="1" applyFill="1" applyBorder="1" applyAlignment="1" applyProtection="1">
      <alignment horizontal="left" vertical="center" wrapText="1" indent="1"/>
      <protection/>
    </xf>
    <xf numFmtId="0" fontId="19" fillId="0" borderId="12" xfId="49" applyFont="1" applyFill="1" applyBorder="1" applyAlignment="1" applyProtection="1">
      <alignment horizontal="left" vertical="center" wrapText="1"/>
      <protection/>
    </xf>
    <xf numFmtId="0" fontId="20" fillId="0" borderId="12" xfId="49" applyFont="1" applyFill="1" applyBorder="1" applyAlignment="1" applyProtection="1">
      <alignment horizontal="left" vertical="center" wrapText="1"/>
      <protection/>
    </xf>
    <xf numFmtId="0" fontId="19" fillId="0" borderId="12" xfId="49" applyFont="1" applyFill="1" applyBorder="1" applyAlignment="1" applyProtection="1">
      <alignment horizontal="left" vertical="center" wrapText="1" indent="5"/>
      <protection/>
    </xf>
    <xf numFmtId="0" fontId="20" fillId="0" borderId="12" xfId="49" applyFont="1" applyFill="1" applyBorder="1" applyAlignment="1" applyProtection="1">
      <alignment horizontal="left" vertical="center" wrapText="1" indent="6"/>
      <protection/>
    </xf>
    <xf numFmtId="0" fontId="7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 2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FAD8AF"/>
      <rgbColor rgb="00FFFFFF"/>
      <rgbColor rgb="00F38E31"/>
      <rgbColor rgb="008AA5CB"/>
      <rgbColor rgb="008CA042"/>
      <rgbColor rgb="00FFFFFF"/>
      <rgbColor rgb="00FFFFFF"/>
      <rgbColor rgb="00FFFFFF"/>
      <rgbColor rgb="00FFFFFF"/>
      <rgbColor rgb="00FFFFFF"/>
      <rgbColor rgb="00FFFFFF"/>
      <rgbColor rgb="00C3DEE1"/>
      <rgbColor rgb="00FFFFFF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D7DFB4"/>
      <rgbColor rgb="00283B64"/>
      <rgbColor rgb="00EAB7A0"/>
      <rgbColor rgb="00C44026"/>
      <rgbColor rgb="00A3A9C0"/>
      <rgbColor rgb="00C77182"/>
      <rgbColor rgb="00838383"/>
      <rgbColor rgb="00ECCBCF"/>
      <rgbColor rgb="00FFFFFF"/>
      <rgbColor rgb="00FFFFFF"/>
      <rgbColor rgb="00FFFFFF"/>
      <rgbColor rgb="00CCD6E3"/>
      <rgbColor rgb="00FFFFFF"/>
      <rgbColor rgb="00FFFFFF"/>
      <rgbColor rgb="00FFFFFF"/>
      <rgbColor rgb="00FFFFFF"/>
      <rgbColor rgb="00FFFFFF"/>
      <rgbColor rgb="00FFFFFF"/>
      <rgbColor rgb="00FFFFFF"/>
      <rgbColor rgb="000C2D83"/>
      <rgbColor rgb="00FFFFFF"/>
      <rgbColor rgb="004DA0B0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25.140625" style="0" bestFit="1" customWidth="1"/>
  </cols>
  <sheetData>
    <row r="1" spans="1:5" ht="12.75">
      <c r="A1" s="12">
        <v>201</v>
      </c>
      <c r="B1" s="12" t="s">
        <v>711</v>
      </c>
      <c r="C1" s="2" t="s">
        <v>709</v>
      </c>
      <c r="D1" s="3" t="s">
        <v>720</v>
      </c>
      <c r="E1" s="3"/>
    </row>
    <row r="2" spans="1:5" ht="12.75">
      <c r="A2" s="12">
        <v>202</v>
      </c>
      <c r="B2" s="12" t="s">
        <v>712</v>
      </c>
      <c r="C2" s="2" t="s">
        <v>708</v>
      </c>
      <c r="D2" s="3" t="s">
        <v>721</v>
      </c>
      <c r="E2" s="3"/>
    </row>
    <row r="3" spans="1:5" ht="12.75">
      <c r="A3" s="12">
        <v>203</v>
      </c>
      <c r="B3" s="12" t="s">
        <v>713</v>
      </c>
      <c r="C3" s="2">
        <v>1</v>
      </c>
      <c r="D3" s="3" t="s">
        <v>722</v>
      </c>
      <c r="E3" s="3"/>
    </row>
    <row r="4" spans="1:5" ht="12.75">
      <c r="A4" s="12">
        <v>204</v>
      </c>
      <c r="B4" s="12" t="s">
        <v>714</v>
      </c>
      <c r="C4" s="2">
        <v>2</v>
      </c>
      <c r="D4" s="3" t="s">
        <v>723</v>
      </c>
      <c r="E4" s="3"/>
    </row>
    <row r="5" spans="1:5" ht="12.75">
      <c r="A5" s="12">
        <v>205</v>
      </c>
      <c r="B5" s="12" t="s">
        <v>715</v>
      </c>
      <c r="C5" s="2">
        <v>3</v>
      </c>
      <c r="D5" s="3" t="s">
        <v>724</v>
      </c>
      <c r="E5" s="3"/>
    </row>
    <row r="6" spans="1:5" ht="12.75">
      <c r="A6" s="12" t="s">
        <v>726</v>
      </c>
      <c r="B6" s="12" t="s">
        <v>716</v>
      </c>
      <c r="C6" s="2">
        <v>4</v>
      </c>
      <c r="D6" s="3" t="s">
        <v>725</v>
      </c>
      <c r="E6" s="3"/>
    </row>
    <row r="7" spans="1:3" ht="12.75">
      <c r="A7" s="12">
        <v>912</v>
      </c>
      <c r="B7" s="12" t="s">
        <v>717</v>
      </c>
      <c r="C7" s="2"/>
    </row>
    <row r="8" spans="1:3" ht="12.75">
      <c r="A8" s="12">
        <v>913</v>
      </c>
      <c r="B8" s="12" t="s">
        <v>718</v>
      </c>
      <c r="C8" s="2"/>
    </row>
    <row r="9" spans="1:3" ht="12.75">
      <c r="A9" s="12">
        <v>914</v>
      </c>
      <c r="B9" s="12" t="s">
        <v>625</v>
      </c>
      <c r="C9" s="2"/>
    </row>
    <row r="10" spans="1:3" ht="12.75">
      <c r="A10" s="12">
        <v>915</v>
      </c>
      <c r="B10" s="12" t="s">
        <v>719</v>
      </c>
      <c r="C10" s="2"/>
    </row>
    <row r="11" spans="1:3" ht="12.75">
      <c r="A11" s="12" t="s">
        <v>729</v>
      </c>
      <c r="B11" s="12" t="s">
        <v>730</v>
      </c>
      <c r="C11" s="2"/>
    </row>
    <row r="12" spans="1:3" ht="12.75">
      <c r="A12" s="18" t="s">
        <v>727</v>
      </c>
      <c r="B12" s="19" t="s">
        <v>728</v>
      </c>
      <c r="C1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497"/>
  <sheetViews>
    <sheetView showGridLines="0" tabSelected="1" workbookViewId="0" topLeftCell="A1">
      <pane xSplit="4" ySplit="16" topLeftCell="E463" activePane="bottomRight" state="frozen"/>
      <selection pane="topLeft" activeCell="A11" sqref="A11"/>
      <selection pane="topRight" activeCell="E11" sqref="E11"/>
      <selection pane="bottomLeft" activeCell="A17" sqref="A17"/>
      <selection pane="bottomRight" activeCell="F497" sqref="F497"/>
    </sheetView>
  </sheetViews>
  <sheetFormatPr defaultColWidth="9.140625" defaultRowHeight="12.75"/>
  <cols>
    <col min="1" max="1" width="12.8515625" style="3" hidden="1" customWidth="1"/>
    <col min="2" max="2" width="10.140625" style="2" customWidth="1"/>
    <col min="3" max="3" width="9.140625" style="6" customWidth="1"/>
    <col min="4" max="4" width="8.421875" style="7" customWidth="1"/>
    <col min="5" max="5" width="89.140625" style="7" customWidth="1"/>
    <col min="6" max="6" width="15.140625" style="17" customWidth="1"/>
    <col min="7" max="7" width="4.28125" style="7" hidden="1" customWidth="1"/>
    <col min="8" max="8" width="12.28125" style="7" customWidth="1"/>
    <col min="9" max="9" width="9.140625" style="7" customWidth="1"/>
    <col min="10" max="16384" width="9.140625" style="3" customWidth="1"/>
  </cols>
  <sheetData>
    <row r="1" spans="1:6" ht="12.75" hidden="1">
      <c r="A1" s="12">
        <v>201</v>
      </c>
      <c r="B1" s="12" t="s">
        <v>711</v>
      </c>
      <c r="C1" s="8" t="s">
        <v>709</v>
      </c>
      <c r="D1" s="9" t="s">
        <v>720</v>
      </c>
      <c r="E1" s="9"/>
      <c r="F1" s="16"/>
    </row>
    <row r="2" spans="1:6" ht="12.75" hidden="1">
      <c r="A2" s="12">
        <v>202</v>
      </c>
      <c r="B2" s="12" t="s">
        <v>712</v>
      </c>
      <c r="C2" s="8" t="s">
        <v>708</v>
      </c>
      <c r="D2" s="9" t="s">
        <v>721</v>
      </c>
      <c r="E2" s="9"/>
      <c r="F2" s="16"/>
    </row>
    <row r="3" spans="1:6" ht="12.75" hidden="1">
      <c r="A3" s="12">
        <v>203</v>
      </c>
      <c r="B3" s="12" t="s">
        <v>713</v>
      </c>
      <c r="C3" s="8">
        <v>1</v>
      </c>
      <c r="D3" s="9" t="s">
        <v>722</v>
      </c>
      <c r="E3" s="9"/>
      <c r="F3" s="16"/>
    </row>
    <row r="4" spans="1:6" ht="12.75" hidden="1">
      <c r="A4" s="12">
        <v>204</v>
      </c>
      <c r="B4" s="12" t="s">
        <v>714</v>
      </c>
      <c r="C4" s="8">
        <v>2</v>
      </c>
      <c r="D4" s="9" t="s">
        <v>723</v>
      </c>
      <c r="E4" s="9"/>
      <c r="F4" s="16"/>
    </row>
    <row r="5" spans="1:6" ht="12.75" hidden="1">
      <c r="A5" s="12">
        <v>205</v>
      </c>
      <c r="B5" s="12" t="s">
        <v>715</v>
      </c>
      <c r="C5" s="8">
        <v>3</v>
      </c>
      <c r="D5" s="9" t="s">
        <v>724</v>
      </c>
      <c r="E5" s="9"/>
      <c r="F5" s="16"/>
    </row>
    <row r="6" spans="1:9" ht="12.75" hidden="1">
      <c r="A6" s="12" t="s">
        <v>726</v>
      </c>
      <c r="B6" s="12" t="s">
        <v>716</v>
      </c>
      <c r="C6" s="8">
        <v>4</v>
      </c>
      <c r="D6" s="9" t="s">
        <v>725</v>
      </c>
      <c r="E6" s="9"/>
      <c r="F6" s="16"/>
      <c r="I6" s="20"/>
    </row>
    <row r="7" spans="1:6" ht="12.75" hidden="1">
      <c r="A7" s="12">
        <v>912</v>
      </c>
      <c r="B7" s="12" t="s">
        <v>717</v>
      </c>
      <c r="C7" s="8"/>
      <c r="D7" s="9"/>
      <c r="E7" s="9"/>
      <c r="F7" s="16"/>
    </row>
    <row r="8" spans="1:6" ht="12.75" hidden="1">
      <c r="A8" s="12">
        <v>913</v>
      </c>
      <c r="B8" s="12" t="s">
        <v>718</v>
      </c>
      <c r="C8" s="8"/>
      <c r="D8" s="9"/>
      <c r="E8" s="9"/>
      <c r="F8" s="16"/>
    </row>
    <row r="9" spans="1:6" ht="12.75" hidden="1">
      <c r="A9" s="12">
        <v>914</v>
      </c>
      <c r="B9" s="12" t="s">
        <v>625</v>
      </c>
      <c r="C9" s="8"/>
      <c r="D9" s="9"/>
      <c r="E9" s="9"/>
      <c r="F9" s="16"/>
    </row>
    <row r="10" spans="1:6" ht="12.75" hidden="1">
      <c r="A10" s="12">
        <v>915</v>
      </c>
      <c r="B10" s="12" t="s">
        <v>719</v>
      </c>
      <c r="C10" s="8"/>
      <c r="D10" s="9"/>
      <c r="E10" s="9"/>
      <c r="F10" s="16"/>
    </row>
    <row r="11" spans="1:6" ht="25.5" customHeight="1" hidden="1">
      <c r="A11" s="18" t="s">
        <v>727</v>
      </c>
      <c r="B11" s="2" t="s">
        <v>728</v>
      </c>
      <c r="C11" s="54"/>
      <c r="D11" s="55"/>
      <c r="E11" s="9"/>
      <c r="F11" s="16"/>
    </row>
    <row r="12" spans="1:6" ht="19.5" customHeight="1">
      <c r="A12" s="48" t="s">
        <v>710</v>
      </c>
      <c r="B12" s="49">
        <v>1</v>
      </c>
      <c r="C12" s="58" t="s">
        <v>934</v>
      </c>
      <c r="D12" s="59"/>
      <c r="E12" s="53"/>
      <c r="F12" s="16"/>
    </row>
    <row r="13" spans="1:6" ht="12.75">
      <c r="A13" s="50" t="s">
        <v>706</v>
      </c>
      <c r="B13" s="10">
        <v>2014</v>
      </c>
      <c r="C13" s="8"/>
      <c r="D13" s="60"/>
      <c r="E13" s="53"/>
      <c r="F13" s="16"/>
    </row>
    <row r="14" spans="1:6" ht="13.5" thickBot="1">
      <c r="A14" s="51" t="s">
        <v>707</v>
      </c>
      <c r="B14" s="52">
        <v>913</v>
      </c>
      <c r="C14" s="61" t="str">
        <f>IF(B14="","",INDEX(Dati!$B$1:$B$12,MATCH(B14,Dati!$A$1:$A$12,0),))</f>
        <v>A.O. DI CATANZARO</v>
      </c>
      <c r="D14" s="62"/>
      <c r="E14" s="53"/>
      <c r="F14" s="22"/>
    </row>
    <row r="15" spans="1:9" s="11" customFormat="1" ht="6.75" customHeight="1">
      <c r="A15" s="4"/>
      <c r="B15" s="5"/>
      <c r="C15" s="56"/>
      <c r="D15" s="57"/>
      <c r="E15" s="14"/>
      <c r="F15" s="23"/>
      <c r="G15" s="15"/>
      <c r="H15" s="15"/>
      <c r="I15" s="15"/>
    </row>
    <row r="16" spans="3:6" ht="12.75">
      <c r="C16" s="13" t="s">
        <v>626</v>
      </c>
      <c r="D16" s="13" t="s">
        <v>627</v>
      </c>
      <c r="E16" s="94" t="s">
        <v>547</v>
      </c>
      <c r="F16" s="94"/>
    </row>
    <row r="17" spans="3:7" ht="12.75">
      <c r="C17" s="24"/>
      <c r="D17" s="25" t="s">
        <v>731</v>
      </c>
      <c r="E17" s="63" t="s">
        <v>628</v>
      </c>
      <c r="F17" s="26">
        <f>F18+F21+F34+F39</f>
        <v>67424</v>
      </c>
      <c r="G17" s="7" t="s">
        <v>546</v>
      </c>
    </row>
    <row r="18" spans="3:7" ht="25.5">
      <c r="C18" s="27"/>
      <c r="D18" s="28" t="s">
        <v>732</v>
      </c>
      <c r="E18" s="64" t="s">
        <v>733</v>
      </c>
      <c r="F18" s="26">
        <f>F19+F20</f>
        <v>67314</v>
      </c>
      <c r="G18" s="7" t="s">
        <v>546</v>
      </c>
    </row>
    <row r="19" spans="3:7" ht="15.75">
      <c r="C19" s="24"/>
      <c r="D19" s="29" t="s">
        <v>734</v>
      </c>
      <c r="E19" s="65" t="s">
        <v>735</v>
      </c>
      <c r="F19" s="30">
        <v>67314</v>
      </c>
      <c r="G19" s="21"/>
    </row>
    <row r="20" spans="3:7" ht="15.75">
      <c r="C20" s="24"/>
      <c r="D20" s="29" t="s">
        <v>736</v>
      </c>
      <c r="E20" s="65" t="s">
        <v>737</v>
      </c>
      <c r="F20" s="30"/>
      <c r="G20" s="21"/>
    </row>
    <row r="21" spans="3:7" ht="25.5">
      <c r="C21" s="24"/>
      <c r="D21" s="28" t="s">
        <v>738</v>
      </c>
      <c r="E21" s="64" t="s">
        <v>739</v>
      </c>
      <c r="F21" s="26">
        <f>F22+F27+F30</f>
        <v>30</v>
      </c>
      <c r="G21" s="7" t="s">
        <v>546</v>
      </c>
    </row>
    <row r="22" spans="3:7" ht="25.5">
      <c r="C22" s="24"/>
      <c r="D22" s="28" t="s">
        <v>740</v>
      </c>
      <c r="E22" s="66" t="s">
        <v>741</v>
      </c>
      <c r="F22" s="26">
        <f>F23+F24+F25+F26</f>
        <v>30</v>
      </c>
      <c r="G22" s="7" t="s">
        <v>546</v>
      </c>
    </row>
    <row r="23" spans="3:7" ht="15.75">
      <c r="C23" s="24"/>
      <c r="D23" s="31" t="s">
        <v>742</v>
      </c>
      <c r="E23" s="67" t="s">
        <v>743</v>
      </c>
      <c r="F23" s="30">
        <v>30</v>
      </c>
      <c r="G23" s="21"/>
    </row>
    <row r="24" spans="3:7" ht="21">
      <c r="C24" s="24"/>
      <c r="D24" s="31" t="s">
        <v>744</v>
      </c>
      <c r="E24" s="67" t="s">
        <v>789</v>
      </c>
      <c r="F24" s="30"/>
      <c r="G24" s="21"/>
    </row>
    <row r="25" spans="3:7" ht="21">
      <c r="C25" s="24"/>
      <c r="D25" s="31" t="s">
        <v>745</v>
      </c>
      <c r="E25" s="67" t="s">
        <v>790</v>
      </c>
      <c r="F25" s="30"/>
      <c r="G25" s="21"/>
    </row>
    <row r="26" spans="3:7" ht="15.75">
      <c r="C26" s="24"/>
      <c r="D26" s="31" t="s">
        <v>746</v>
      </c>
      <c r="E26" s="67" t="s">
        <v>747</v>
      </c>
      <c r="F26" s="30"/>
      <c r="G26" s="21"/>
    </row>
    <row r="27" spans="3:7" ht="25.5">
      <c r="C27" s="24"/>
      <c r="D27" s="28" t="s">
        <v>748</v>
      </c>
      <c r="E27" s="66" t="s">
        <v>749</v>
      </c>
      <c r="F27" s="26">
        <f>F28+F29</f>
        <v>0</v>
      </c>
      <c r="G27" s="21" t="s">
        <v>546</v>
      </c>
    </row>
    <row r="28" spans="3:6" ht="12.75">
      <c r="C28" s="24" t="s">
        <v>629</v>
      </c>
      <c r="D28" s="31" t="s">
        <v>750</v>
      </c>
      <c r="E28" s="67" t="s">
        <v>751</v>
      </c>
      <c r="F28" s="30"/>
    </row>
    <row r="29" spans="3:7" ht="15.75">
      <c r="C29" s="24" t="s">
        <v>629</v>
      </c>
      <c r="D29" s="31" t="s">
        <v>752</v>
      </c>
      <c r="E29" s="67" t="s">
        <v>753</v>
      </c>
      <c r="F29" s="30"/>
      <c r="G29" s="21"/>
    </row>
    <row r="30" spans="3:7" ht="25.5">
      <c r="C30" s="24"/>
      <c r="D30" s="28" t="s">
        <v>754</v>
      </c>
      <c r="E30" s="66" t="s">
        <v>755</v>
      </c>
      <c r="F30" s="26">
        <f>F31+F32+F33</f>
        <v>0</v>
      </c>
      <c r="G30" s="21" t="s">
        <v>546</v>
      </c>
    </row>
    <row r="31" spans="3:7" ht="15.75">
      <c r="C31" s="24"/>
      <c r="D31" s="31" t="s">
        <v>756</v>
      </c>
      <c r="E31" s="67" t="s">
        <v>757</v>
      </c>
      <c r="F31" s="30"/>
      <c r="G31" s="21"/>
    </row>
    <row r="32" spans="3:7" ht="15.75">
      <c r="C32" s="24"/>
      <c r="D32" s="31" t="s">
        <v>758</v>
      </c>
      <c r="E32" s="67" t="s">
        <v>759</v>
      </c>
      <c r="F32" s="30"/>
      <c r="G32" s="21"/>
    </row>
    <row r="33" spans="3:6" ht="12.75">
      <c r="C33" s="24"/>
      <c r="D33" s="31" t="s">
        <v>760</v>
      </c>
      <c r="E33" s="67" t="s">
        <v>761</v>
      </c>
      <c r="F33" s="30"/>
    </row>
    <row r="34" spans="3:7" ht="25.5">
      <c r="C34" s="24"/>
      <c r="D34" s="32" t="s">
        <v>762</v>
      </c>
      <c r="E34" s="68" t="s">
        <v>763</v>
      </c>
      <c r="F34" s="26">
        <f>F35+F36+F37+F38</f>
        <v>0</v>
      </c>
      <c r="G34" s="7" t="s">
        <v>546</v>
      </c>
    </row>
    <row r="35" spans="3:6" ht="12.75">
      <c r="C35" s="24"/>
      <c r="D35" s="33" t="s">
        <v>764</v>
      </c>
      <c r="E35" s="69" t="s">
        <v>765</v>
      </c>
      <c r="F35" s="30"/>
    </row>
    <row r="36" spans="3:6" ht="15" customHeight="1">
      <c r="C36" s="24"/>
      <c r="D36" s="33" t="s">
        <v>766</v>
      </c>
      <c r="E36" s="69" t="s">
        <v>767</v>
      </c>
      <c r="F36" s="30"/>
    </row>
    <row r="37" spans="3:7" ht="15.75">
      <c r="C37" s="24"/>
      <c r="D37" s="33" t="s">
        <v>768</v>
      </c>
      <c r="E37" s="69" t="s">
        <v>769</v>
      </c>
      <c r="F37" s="30"/>
      <c r="G37" s="21"/>
    </row>
    <row r="38" spans="3:7" ht="15.75">
      <c r="C38" s="24"/>
      <c r="D38" s="33" t="s">
        <v>770</v>
      </c>
      <c r="E38" s="69" t="s">
        <v>771</v>
      </c>
      <c r="F38" s="30"/>
      <c r="G38" s="21"/>
    </row>
    <row r="39" spans="3:7" ht="25.5">
      <c r="C39" s="24"/>
      <c r="D39" s="32" t="s">
        <v>772</v>
      </c>
      <c r="E39" s="68" t="s">
        <v>773</v>
      </c>
      <c r="F39" s="34">
        <v>80</v>
      </c>
      <c r="G39" s="21"/>
    </row>
    <row r="40" spans="3:7" ht="15.75">
      <c r="C40" s="24"/>
      <c r="D40" s="35" t="s">
        <v>774</v>
      </c>
      <c r="E40" s="70" t="s">
        <v>775</v>
      </c>
      <c r="F40" s="36">
        <f>F41+F42</f>
        <v>0</v>
      </c>
      <c r="G40" s="21" t="s">
        <v>546</v>
      </c>
    </row>
    <row r="41" spans="3:6" ht="21">
      <c r="C41" s="24"/>
      <c r="D41" s="33" t="s">
        <v>776</v>
      </c>
      <c r="E41" s="71" t="s">
        <v>777</v>
      </c>
      <c r="F41" s="30"/>
    </row>
    <row r="42" spans="3:7" ht="15.75">
      <c r="C42" s="24"/>
      <c r="D42" s="33" t="s">
        <v>778</v>
      </c>
      <c r="E42" s="71" t="s">
        <v>779</v>
      </c>
      <c r="F42" s="30"/>
      <c r="G42" s="21"/>
    </row>
    <row r="43" spans="3:7" ht="15.75">
      <c r="C43" s="24"/>
      <c r="D43" s="25" t="s">
        <v>780</v>
      </c>
      <c r="E43" s="63" t="s">
        <v>781</v>
      </c>
      <c r="F43" s="36">
        <f>F44+F45+F46+F47</f>
        <v>0</v>
      </c>
      <c r="G43" s="21" t="s">
        <v>546</v>
      </c>
    </row>
    <row r="44" spans="3:7" ht="21">
      <c r="C44" s="24"/>
      <c r="D44" s="29" t="s">
        <v>782</v>
      </c>
      <c r="E44" s="72" t="s">
        <v>783</v>
      </c>
      <c r="F44" s="30"/>
      <c r="G44" s="21"/>
    </row>
    <row r="45" spans="3:7" ht="15.75">
      <c r="C45" s="24"/>
      <c r="D45" s="29" t="s">
        <v>784</v>
      </c>
      <c r="E45" s="72" t="s">
        <v>785</v>
      </c>
      <c r="F45" s="30"/>
      <c r="G45" s="21"/>
    </row>
    <row r="46" spans="3:7" ht="15.75">
      <c r="C46" s="24"/>
      <c r="D46" s="29" t="s">
        <v>786</v>
      </c>
      <c r="E46" s="72" t="s">
        <v>787</v>
      </c>
      <c r="F46" s="30"/>
      <c r="G46" s="21"/>
    </row>
    <row r="47" spans="3:7" ht="15.75">
      <c r="C47" s="24"/>
      <c r="D47" s="29" t="s">
        <v>788</v>
      </c>
      <c r="E47" s="72" t="s">
        <v>796</v>
      </c>
      <c r="F47" s="30"/>
      <c r="G47" s="21"/>
    </row>
    <row r="48" spans="3:7" ht="15.75" customHeight="1">
      <c r="C48" s="24"/>
      <c r="D48" s="35" t="s">
        <v>797</v>
      </c>
      <c r="E48" s="70" t="s">
        <v>798</v>
      </c>
      <c r="F48" s="26">
        <f>F49+F77+F82+F83</f>
        <v>93545</v>
      </c>
      <c r="G48" s="7" t="s">
        <v>546</v>
      </c>
    </row>
    <row r="49" spans="3:7" ht="26.25" customHeight="1">
      <c r="C49" s="24"/>
      <c r="D49" s="32" t="s">
        <v>799</v>
      </c>
      <c r="E49" s="68" t="s">
        <v>800</v>
      </c>
      <c r="F49" s="26">
        <f>F50+F60+F61+F74+F75+F76</f>
        <v>91708</v>
      </c>
      <c r="G49" s="21" t="s">
        <v>546</v>
      </c>
    </row>
    <row r="50" spans="3:7" ht="24" customHeight="1">
      <c r="C50" s="24" t="s">
        <v>629</v>
      </c>
      <c r="D50" s="33" t="s">
        <v>801</v>
      </c>
      <c r="E50" s="73" t="s">
        <v>802</v>
      </c>
      <c r="F50" s="26">
        <f>F51+F52+F53+F54+F55+F56+F57+F58+F59</f>
        <v>91698</v>
      </c>
      <c r="G50" s="21" t="s">
        <v>546</v>
      </c>
    </row>
    <row r="51" spans="3:7" ht="13.5" customHeight="1">
      <c r="C51" s="24" t="s">
        <v>629</v>
      </c>
      <c r="D51" s="37" t="s">
        <v>803</v>
      </c>
      <c r="E51" s="74" t="s">
        <v>791</v>
      </c>
      <c r="F51" s="30">
        <v>74500</v>
      </c>
      <c r="G51" s="21"/>
    </row>
    <row r="52" spans="3:7" ht="13.5" customHeight="1">
      <c r="C52" s="24" t="s">
        <v>629</v>
      </c>
      <c r="D52" s="37" t="s">
        <v>804</v>
      </c>
      <c r="E52" s="74" t="s">
        <v>805</v>
      </c>
      <c r="F52" s="30">
        <v>17000</v>
      </c>
      <c r="G52" s="21"/>
    </row>
    <row r="53" spans="3:6" ht="13.5" customHeight="1">
      <c r="C53" s="24" t="s">
        <v>629</v>
      </c>
      <c r="D53" s="37" t="s">
        <v>806</v>
      </c>
      <c r="E53" s="74" t="s">
        <v>807</v>
      </c>
      <c r="F53" s="30"/>
    </row>
    <row r="54" spans="3:7" ht="13.5" customHeight="1">
      <c r="C54" s="24" t="s">
        <v>629</v>
      </c>
      <c r="D54" s="37" t="s">
        <v>808</v>
      </c>
      <c r="E54" s="74" t="s">
        <v>809</v>
      </c>
      <c r="F54" s="30"/>
      <c r="G54" s="21"/>
    </row>
    <row r="55" spans="3:7" ht="13.5" customHeight="1">
      <c r="C55" s="24" t="s">
        <v>629</v>
      </c>
      <c r="D55" s="37" t="s">
        <v>810</v>
      </c>
      <c r="E55" s="74" t="s">
        <v>811</v>
      </c>
      <c r="F55" s="30"/>
      <c r="G55" s="21"/>
    </row>
    <row r="56" spans="3:7" ht="13.5" customHeight="1">
      <c r="C56" s="24" t="s">
        <v>629</v>
      </c>
      <c r="D56" s="37" t="s">
        <v>812</v>
      </c>
      <c r="E56" s="74" t="s">
        <v>813</v>
      </c>
      <c r="F56" s="30"/>
      <c r="G56" s="21"/>
    </row>
    <row r="57" spans="3:7" ht="13.5" customHeight="1">
      <c r="C57" s="24" t="s">
        <v>629</v>
      </c>
      <c r="D57" s="37" t="s">
        <v>814</v>
      </c>
      <c r="E57" s="74" t="s">
        <v>815</v>
      </c>
      <c r="F57" s="30"/>
      <c r="G57" s="21"/>
    </row>
    <row r="58" spans="3:7" ht="13.5" customHeight="1">
      <c r="C58" s="24" t="s">
        <v>629</v>
      </c>
      <c r="D58" s="37" t="s">
        <v>816</v>
      </c>
      <c r="E58" s="74" t="s">
        <v>817</v>
      </c>
      <c r="F58" s="30"/>
      <c r="G58" s="21"/>
    </row>
    <row r="59" spans="3:6" ht="13.5" customHeight="1">
      <c r="C59" s="24" t="s">
        <v>629</v>
      </c>
      <c r="D59" s="37" t="s">
        <v>818</v>
      </c>
      <c r="E59" s="74" t="s">
        <v>819</v>
      </c>
      <c r="F59" s="30">
        <v>198</v>
      </c>
    </row>
    <row r="60" spans="3:7" ht="24.75" customHeight="1">
      <c r="C60" s="24"/>
      <c r="D60" s="32" t="s">
        <v>820</v>
      </c>
      <c r="E60" s="73" t="s">
        <v>821</v>
      </c>
      <c r="F60" s="34">
        <v>10</v>
      </c>
      <c r="G60" s="21"/>
    </row>
    <row r="61" spans="3:7" ht="21" customHeight="1">
      <c r="C61" s="24"/>
      <c r="D61" s="32" t="s">
        <v>822</v>
      </c>
      <c r="E61" s="73" t="s">
        <v>823</v>
      </c>
      <c r="F61" s="26">
        <f>F62+F63+F64+F65+F66+F67+F68+F69+F70+F71+F72+F73+F76</f>
        <v>0</v>
      </c>
      <c r="G61" s="21" t="s">
        <v>546</v>
      </c>
    </row>
    <row r="62" spans="3:7" ht="13.5" customHeight="1">
      <c r="C62" s="24" t="s">
        <v>630</v>
      </c>
      <c r="D62" s="37" t="s">
        <v>824</v>
      </c>
      <c r="E62" s="74" t="s">
        <v>825</v>
      </c>
      <c r="F62" s="30"/>
      <c r="G62" s="21"/>
    </row>
    <row r="63" spans="3:6" ht="13.5" customHeight="1">
      <c r="C63" s="24" t="s">
        <v>630</v>
      </c>
      <c r="D63" s="37" t="s">
        <v>826</v>
      </c>
      <c r="E63" s="74" t="s">
        <v>827</v>
      </c>
      <c r="F63" s="30"/>
    </row>
    <row r="64" spans="3:7" ht="13.5" customHeight="1">
      <c r="C64" s="24" t="s">
        <v>631</v>
      </c>
      <c r="D64" s="37" t="s">
        <v>828</v>
      </c>
      <c r="E64" s="74" t="s">
        <v>829</v>
      </c>
      <c r="F64" s="30"/>
      <c r="G64" s="21"/>
    </row>
    <row r="65" spans="3:7" ht="13.5" customHeight="1">
      <c r="C65" s="24" t="s">
        <v>630</v>
      </c>
      <c r="D65" s="37" t="s">
        <v>830</v>
      </c>
      <c r="E65" s="74" t="s">
        <v>831</v>
      </c>
      <c r="F65" s="30"/>
      <c r="G65" s="21"/>
    </row>
    <row r="66" spans="3:7" ht="13.5" customHeight="1">
      <c r="C66" s="24" t="s">
        <v>630</v>
      </c>
      <c r="D66" s="37" t="s">
        <v>832</v>
      </c>
      <c r="E66" s="74" t="s">
        <v>833</v>
      </c>
      <c r="F66" s="30"/>
      <c r="G66" s="21"/>
    </row>
    <row r="67" spans="3:7" ht="13.5" customHeight="1">
      <c r="C67" s="24" t="s">
        <v>630</v>
      </c>
      <c r="D67" s="37" t="s">
        <v>834</v>
      </c>
      <c r="E67" s="74" t="s">
        <v>835</v>
      </c>
      <c r="F67" s="30"/>
      <c r="G67" s="21"/>
    </row>
    <row r="68" spans="3:7" ht="13.5" customHeight="1">
      <c r="C68" s="24" t="s">
        <v>630</v>
      </c>
      <c r="D68" s="37" t="s">
        <v>836</v>
      </c>
      <c r="E68" s="74" t="s">
        <v>837</v>
      </c>
      <c r="F68" s="30"/>
      <c r="G68" s="21"/>
    </row>
    <row r="69" spans="3:6" ht="13.5" customHeight="1">
      <c r="C69" s="24" t="s">
        <v>630</v>
      </c>
      <c r="D69" s="37" t="s">
        <v>838</v>
      </c>
      <c r="E69" s="74" t="s">
        <v>839</v>
      </c>
      <c r="F69" s="30"/>
    </row>
    <row r="70" spans="3:6" ht="13.5" customHeight="1">
      <c r="C70" s="24" t="s">
        <v>630</v>
      </c>
      <c r="D70" s="37" t="s">
        <v>840</v>
      </c>
      <c r="E70" s="74" t="s">
        <v>841</v>
      </c>
      <c r="F70" s="30"/>
    </row>
    <row r="71" spans="3:7" ht="13.5" customHeight="1">
      <c r="C71" s="24" t="s">
        <v>630</v>
      </c>
      <c r="D71" s="37" t="s">
        <v>842</v>
      </c>
      <c r="E71" s="74" t="s">
        <v>843</v>
      </c>
      <c r="F71" s="30"/>
      <c r="G71" s="21"/>
    </row>
    <row r="72" spans="3:7" ht="13.5" customHeight="1">
      <c r="C72" s="24" t="s">
        <v>630</v>
      </c>
      <c r="D72" s="37" t="s">
        <v>844</v>
      </c>
      <c r="E72" s="74" t="s">
        <v>845</v>
      </c>
      <c r="F72" s="30"/>
      <c r="G72" s="21"/>
    </row>
    <row r="73" spans="3:7" ht="31.5" customHeight="1">
      <c r="C73" s="24" t="s">
        <v>631</v>
      </c>
      <c r="D73" s="35" t="s">
        <v>846</v>
      </c>
      <c r="E73" s="75" t="s">
        <v>847</v>
      </c>
      <c r="F73" s="36">
        <f>F74+F75</f>
        <v>0</v>
      </c>
      <c r="G73" s="21" t="s">
        <v>546</v>
      </c>
    </row>
    <row r="74" spans="3:7" ht="13.5" customHeight="1">
      <c r="C74" s="24" t="s">
        <v>631</v>
      </c>
      <c r="D74" s="33" t="s">
        <v>848</v>
      </c>
      <c r="E74" s="76" t="s">
        <v>849</v>
      </c>
      <c r="F74" s="30"/>
      <c r="G74" s="21"/>
    </row>
    <row r="75" spans="3:7" ht="24.75" customHeight="1">
      <c r="C75" s="24" t="s">
        <v>631</v>
      </c>
      <c r="D75" s="33" t="s">
        <v>850</v>
      </c>
      <c r="E75" s="76" t="s">
        <v>851</v>
      </c>
      <c r="F75" s="30"/>
      <c r="G75" s="21"/>
    </row>
    <row r="76" spans="3:7" ht="13.5" customHeight="1">
      <c r="C76" s="24"/>
      <c r="D76" s="35" t="s">
        <v>852</v>
      </c>
      <c r="E76" s="75" t="s">
        <v>853</v>
      </c>
      <c r="F76" s="34"/>
      <c r="G76" s="21"/>
    </row>
    <row r="77" spans="3:7" ht="22.5" customHeight="1">
      <c r="C77" s="24" t="s">
        <v>630</v>
      </c>
      <c r="D77" s="32" t="s">
        <v>854</v>
      </c>
      <c r="E77" s="68" t="s">
        <v>855</v>
      </c>
      <c r="F77" s="36">
        <f>F78+F79+F80+F81</f>
        <v>0</v>
      </c>
      <c r="G77" s="21" t="s">
        <v>546</v>
      </c>
    </row>
    <row r="78" spans="3:6" ht="13.5" customHeight="1">
      <c r="C78" s="24" t="s">
        <v>630</v>
      </c>
      <c r="D78" s="33" t="s">
        <v>856</v>
      </c>
      <c r="E78" s="69" t="s">
        <v>857</v>
      </c>
      <c r="F78" s="30"/>
    </row>
    <row r="79" spans="3:6" ht="13.5" customHeight="1">
      <c r="C79" s="24" t="s">
        <v>630</v>
      </c>
      <c r="D79" s="33" t="s">
        <v>858</v>
      </c>
      <c r="E79" s="69" t="s">
        <v>859</v>
      </c>
      <c r="F79" s="30"/>
    </row>
    <row r="80" spans="3:7" ht="13.5" customHeight="1">
      <c r="C80" s="24" t="s">
        <v>630</v>
      </c>
      <c r="D80" s="33" t="s">
        <v>860</v>
      </c>
      <c r="E80" s="69" t="s">
        <v>861</v>
      </c>
      <c r="F80" s="30"/>
      <c r="G80" s="21"/>
    </row>
    <row r="81" spans="3:7" ht="21.75" customHeight="1">
      <c r="C81" s="24" t="s">
        <v>630</v>
      </c>
      <c r="D81" s="33" t="s">
        <v>862</v>
      </c>
      <c r="E81" s="69" t="s">
        <v>863</v>
      </c>
      <c r="F81" s="30"/>
      <c r="G81" s="21"/>
    </row>
    <row r="82" spans="3:7" ht="13.5" customHeight="1">
      <c r="C82" s="24"/>
      <c r="D82" s="32" t="s">
        <v>864</v>
      </c>
      <c r="E82" s="68" t="s">
        <v>865</v>
      </c>
      <c r="F82" s="38">
        <v>602</v>
      </c>
      <c r="G82" s="21"/>
    </row>
    <row r="83" spans="3:7" ht="13.5" customHeight="1">
      <c r="C83" s="24"/>
      <c r="D83" s="32" t="s">
        <v>866</v>
      </c>
      <c r="E83" s="68" t="s">
        <v>867</v>
      </c>
      <c r="F83" s="36">
        <f>F84+F85+F86+F87+F88+F89+F90</f>
        <v>1235</v>
      </c>
      <c r="G83" s="7" t="s">
        <v>546</v>
      </c>
    </row>
    <row r="84" spans="3:7" ht="13.5" customHeight="1">
      <c r="C84" s="24"/>
      <c r="D84" s="33" t="s">
        <v>868</v>
      </c>
      <c r="E84" s="69" t="s">
        <v>869</v>
      </c>
      <c r="F84" s="30"/>
      <c r="G84" s="21"/>
    </row>
    <row r="85" spans="3:6" ht="13.5" customHeight="1">
      <c r="C85" s="24"/>
      <c r="D85" s="33" t="s">
        <v>870</v>
      </c>
      <c r="E85" s="69" t="s">
        <v>871</v>
      </c>
      <c r="F85" s="30">
        <v>1110</v>
      </c>
    </row>
    <row r="86" spans="3:6" ht="13.5" customHeight="1">
      <c r="C86" s="24"/>
      <c r="D86" s="33" t="s">
        <v>872</v>
      </c>
      <c r="E86" s="69" t="s">
        <v>873</v>
      </c>
      <c r="F86" s="30"/>
    </row>
    <row r="87" spans="3:7" ht="13.5" customHeight="1">
      <c r="C87" s="24"/>
      <c r="D87" s="33" t="s">
        <v>874</v>
      </c>
      <c r="E87" s="69" t="s">
        <v>875</v>
      </c>
      <c r="F87" s="30">
        <v>68</v>
      </c>
      <c r="G87" s="21"/>
    </row>
    <row r="88" spans="3:7" ht="21.75" customHeight="1">
      <c r="C88" s="24" t="s">
        <v>629</v>
      </c>
      <c r="D88" s="33" t="s">
        <v>876</v>
      </c>
      <c r="E88" s="69" t="s">
        <v>877</v>
      </c>
      <c r="F88" s="30">
        <v>7</v>
      </c>
      <c r="G88" s="21"/>
    </row>
    <row r="89" spans="3:7" ht="13.5" customHeight="1">
      <c r="C89" s="24"/>
      <c r="D89" s="33" t="s">
        <v>878</v>
      </c>
      <c r="E89" s="69" t="s">
        <v>879</v>
      </c>
      <c r="F89" s="30"/>
      <c r="G89" s="21"/>
    </row>
    <row r="90" spans="3:6" ht="13.5" customHeight="1">
      <c r="C90" s="24" t="s">
        <v>629</v>
      </c>
      <c r="D90" s="33" t="s">
        <v>880</v>
      </c>
      <c r="E90" s="69" t="s">
        <v>881</v>
      </c>
      <c r="F90" s="30">
        <v>50</v>
      </c>
    </row>
    <row r="91" spans="3:7" ht="13.5" customHeight="1">
      <c r="C91" s="39"/>
      <c r="D91" s="35" t="s">
        <v>882</v>
      </c>
      <c r="E91" s="70" t="s">
        <v>883</v>
      </c>
      <c r="F91" s="26">
        <v>593</v>
      </c>
      <c r="G91" s="21" t="s">
        <v>546</v>
      </c>
    </row>
    <row r="92" spans="3:7" ht="13.5" customHeight="1">
      <c r="C92" s="39"/>
      <c r="D92" s="32" t="s">
        <v>884</v>
      </c>
      <c r="E92" s="68" t="s">
        <v>885</v>
      </c>
      <c r="F92" s="34">
        <v>180</v>
      </c>
      <c r="G92" s="21"/>
    </row>
    <row r="93" spans="3:7" ht="13.5" customHeight="1">
      <c r="C93" s="40"/>
      <c r="D93" s="32" t="s">
        <v>886</v>
      </c>
      <c r="E93" s="68" t="s">
        <v>887</v>
      </c>
      <c r="F93" s="26">
        <v>40</v>
      </c>
      <c r="G93" s="21" t="s">
        <v>546</v>
      </c>
    </row>
    <row r="94" spans="3:6" ht="13.5" customHeight="1">
      <c r="C94" s="40"/>
      <c r="D94" s="33" t="s">
        <v>888</v>
      </c>
      <c r="E94" s="69" t="s">
        <v>889</v>
      </c>
      <c r="F94" s="41">
        <v>40</v>
      </c>
    </row>
    <row r="95" spans="3:7" ht="13.5" customHeight="1">
      <c r="C95" s="40"/>
      <c r="D95" s="33" t="s">
        <v>890</v>
      </c>
      <c r="E95" s="69" t="s">
        <v>891</v>
      </c>
      <c r="F95" s="41"/>
      <c r="G95" s="21"/>
    </row>
    <row r="96" spans="3:7" ht="13.5" customHeight="1">
      <c r="C96" s="42" t="s">
        <v>629</v>
      </c>
      <c r="D96" s="32" t="s">
        <v>892</v>
      </c>
      <c r="E96" s="68" t="s">
        <v>893</v>
      </c>
      <c r="F96" s="26">
        <v>50</v>
      </c>
      <c r="G96" s="21" t="s">
        <v>546</v>
      </c>
    </row>
    <row r="97" spans="3:6" ht="20.25" customHeight="1">
      <c r="C97" s="24" t="s">
        <v>629</v>
      </c>
      <c r="D97" s="33" t="s">
        <v>894</v>
      </c>
      <c r="E97" s="69" t="s">
        <v>895</v>
      </c>
      <c r="F97" s="30"/>
    </row>
    <row r="98" spans="3:7" ht="13.5" customHeight="1">
      <c r="C98" s="24" t="s">
        <v>629</v>
      </c>
      <c r="D98" s="33" t="s">
        <v>896</v>
      </c>
      <c r="E98" s="69" t="s">
        <v>897</v>
      </c>
      <c r="F98" s="30"/>
      <c r="G98" s="21"/>
    </row>
    <row r="99" spans="3:7" ht="13.5" customHeight="1">
      <c r="C99" s="24" t="s">
        <v>629</v>
      </c>
      <c r="D99" s="33" t="s">
        <v>898</v>
      </c>
      <c r="E99" s="69" t="s">
        <v>899</v>
      </c>
      <c r="F99" s="30">
        <v>50</v>
      </c>
      <c r="G99" s="21"/>
    </row>
    <row r="100" spans="3:7" ht="18" customHeight="1">
      <c r="C100" s="24"/>
      <c r="D100" s="32" t="s">
        <v>900</v>
      </c>
      <c r="E100" s="68" t="s">
        <v>901</v>
      </c>
      <c r="F100" s="26">
        <f>F101+F102+F103</f>
        <v>0</v>
      </c>
      <c r="G100" s="7" t="s">
        <v>546</v>
      </c>
    </row>
    <row r="101" spans="3:7" ht="20.25" customHeight="1">
      <c r="C101" s="24"/>
      <c r="D101" s="33" t="s">
        <v>902</v>
      </c>
      <c r="E101" s="69" t="s">
        <v>903</v>
      </c>
      <c r="F101" s="30"/>
      <c r="G101" s="21"/>
    </row>
    <row r="102" spans="3:7" ht="13.5" customHeight="1">
      <c r="C102" s="24"/>
      <c r="D102" s="33" t="s">
        <v>904</v>
      </c>
      <c r="E102" s="69" t="s">
        <v>905</v>
      </c>
      <c r="F102" s="30"/>
      <c r="G102" s="21"/>
    </row>
    <row r="103" spans="3:7" ht="13.5" customHeight="1">
      <c r="C103" s="24"/>
      <c r="D103" s="33" t="s">
        <v>906</v>
      </c>
      <c r="E103" s="69" t="s">
        <v>907</v>
      </c>
      <c r="F103" s="30"/>
      <c r="G103" s="21"/>
    </row>
    <row r="104" spans="3:7" ht="13.5" customHeight="1">
      <c r="C104" s="24"/>
      <c r="D104" s="32" t="s">
        <v>908</v>
      </c>
      <c r="E104" s="77" t="s">
        <v>909</v>
      </c>
      <c r="F104" s="26">
        <v>323</v>
      </c>
      <c r="G104" s="7" t="s">
        <v>546</v>
      </c>
    </row>
    <row r="105" spans="3:7" ht="13.5" customHeight="1">
      <c r="C105" s="24"/>
      <c r="D105" s="32" t="s">
        <v>910</v>
      </c>
      <c r="E105" s="68" t="s">
        <v>911</v>
      </c>
      <c r="F105" s="26">
        <f>F106+F107+F108</f>
        <v>0</v>
      </c>
      <c r="G105" s="7" t="s">
        <v>546</v>
      </c>
    </row>
    <row r="106" spans="3:7" ht="13.5" customHeight="1">
      <c r="C106" s="24"/>
      <c r="D106" s="37" t="s">
        <v>912</v>
      </c>
      <c r="E106" s="78" t="s">
        <v>913</v>
      </c>
      <c r="F106" s="30"/>
      <c r="G106" s="21"/>
    </row>
    <row r="107" spans="3:7" ht="13.5" customHeight="1">
      <c r="C107" s="24"/>
      <c r="D107" s="37" t="s">
        <v>914</v>
      </c>
      <c r="E107" s="78" t="s">
        <v>915</v>
      </c>
      <c r="F107" s="30"/>
      <c r="G107" s="21"/>
    </row>
    <row r="108" spans="3:7" ht="13.5" customHeight="1">
      <c r="C108" s="24"/>
      <c r="D108" s="37" t="s">
        <v>916</v>
      </c>
      <c r="E108" s="78" t="s">
        <v>917</v>
      </c>
      <c r="F108" s="30"/>
      <c r="G108" s="21"/>
    </row>
    <row r="109" spans="3:7" ht="13.5" customHeight="1">
      <c r="C109" s="24"/>
      <c r="D109" s="32" t="s">
        <v>918</v>
      </c>
      <c r="E109" s="68" t="s">
        <v>919</v>
      </c>
      <c r="F109" s="30">
        <v>323</v>
      </c>
      <c r="G109" s="21"/>
    </row>
    <row r="110" spans="3:7" ht="13.5" customHeight="1">
      <c r="C110" s="24"/>
      <c r="D110" s="35" t="s">
        <v>920</v>
      </c>
      <c r="E110" s="70" t="s">
        <v>921</v>
      </c>
      <c r="F110" s="26">
        <f>F111+F112+F113</f>
        <v>2620</v>
      </c>
      <c r="G110" s="7" t="s">
        <v>546</v>
      </c>
    </row>
    <row r="111" spans="3:6" ht="13.5" customHeight="1">
      <c r="C111" s="24"/>
      <c r="D111" s="33" t="s">
        <v>922</v>
      </c>
      <c r="E111" s="71" t="s">
        <v>923</v>
      </c>
      <c r="F111" s="30">
        <v>2500</v>
      </c>
    </row>
    <row r="112" spans="3:6" ht="13.5" customHeight="1">
      <c r="C112" s="24"/>
      <c r="D112" s="33" t="s">
        <v>924</v>
      </c>
      <c r="E112" s="71" t="s">
        <v>925</v>
      </c>
      <c r="F112" s="30">
        <v>100</v>
      </c>
    </row>
    <row r="113" spans="3:8" ht="13.5" customHeight="1" thickBot="1">
      <c r="C113" s="24"/>
      <c r="D113" s="33" t="s">
        <v>926</v>
      </c>
      <c r="E113" s="71" t="s">
        <v>927</v>
      </c>
      <c r="F113" s="43">
        <v>20</v>
      </c>
      <c r="G113" s="21"/>
      <c r="H113" s="21"/>
    </row>
    <row r="114" spans="3:8" ht="13.5" customHeight="1">
      <c r="C114" s="24"/>
      <c r="D114" s="35" t="s">
        <v>928</v>
      </c>
      <c r="E114" s="70" t="s">
        <v>929</v>
      </c>
      <c r="F114" s="26">
        <f>F115+F116+F117+F118+F119+F120</f>
        <v>0</v>
      </c>
      <c r="G114" s="21" t="s">
        <v>546</v>
      </c>
      <c r="H114" s="21"/>
    </row>
    <row r="115" spans="3:8" ht="13.5" customHeight="1">
      <c r="C115" s="24"/>
      <c r="D115" s="33" t="s">
        <v>930</v>
      </c>
      <c r="E115" s="71" t="s">
        <v>931</v>
      </c>
      <c r="F115" s="30"/>
      <c r="G115" s="21"/>
      <c r="H115" s="21"/>
    </row>
    <row r="116" spans="3:8" ht="13.5" customHeight="1">
      <c r="C116" s="24"/>
      <c r="D116" s="33" t="s">
        <v>932</v>
      </c>
      <c r="E116" s="71" t="s">
        <v>933</v>
      </c>
      <c r="F116" s="30"/>
      <c r="G116" s="21"/>
      <c r="H116" s="21"/>
    </row>
    <row r="117" spans="3:8" ht="13.5" customHeight="1">
      <c r="C117" s="24"/>
      <c r="D117" s="33" t="s">
        <v>935</v>
      </c>
      <c r="E117" s="71" t="s">
        <v>936</v>
      </c>
      <c r="F117" s="30"/>
      <c r="G117" s="21"/>
      <c r="H117" s="21"/>
    </row>
    <row r="118" spans="3:8" ht="13.5" customHeight="1">
      <c r="C118" s="24"/>
      <c r="D118" s="29" t="s">
        <v>937</v>
      </c>
      <c r="E118" s="72" t="s">
        <v>938</v>
      </c>
      <c r="F118" s="30"/>
      <c r="G118" s="21"/>
      <c r="H118" s="21"/>
    </row>
    <row r="119" spans="3:8" ht="13.5" customHeight="1">
      <c r="C119" s="24"/>
      <c r="D119" s="33" t="s">
        <v>939</v>
      </c>
      <c r="E119" s="71" t="s">
        <v>940</v>
      </c>
      <c r="F119" s="30"/>
      <c r="G119" s="21"/>
      <c r="H119" s="21"/>
    </row>
    <row r="120" spans="3:8" ht="13.5" customHeight="1">
      <c r="C120" s="24"/>
      <c r="D120" s="33" t="s">
        <v>941</v>
      </c>
      <c r="E120" s="71" t="s">
        <v>942</v>
      </c>
      <c r="F120" s="30"/>
      <c r="G120" s="21"/>
      <c r="H120" s="21"/>
    </row>
    <row r="121" spans="3:8" ht="13.5" customHeight="1">
      <c r="C121" s="24"/>
      <c r="D121" s="35" t="s">
        <v>943</v>
      </c>
      <c r="E121" s="70" t="s">
        <v>944</v>
      </c>
      <c r="F121" s="34"/>
      <c r="G121" s="21"/>
      <c r="H121" s="21"/>
    </row>
    <row r="122" spans="3:8" ht="13.5" customHeight="1">
      <c r="C122" s="24"/>
      <c r="D122" s="35" t="s">
        <v>945</v>
      </c>
      <c r="E122" s="70" t="s">
        <v>946</v>
      </c>
      <c r="F122" s="26">
        <f>F123+F124+F125</f>
        <v>296</v>
      </c>
      <c r="G122" s="21" t="s">
        <v>546</v>
      </c>
      <c r="H122" s="21"/>
    </row>
    <row r="123" spans="3:8" ht="13.5" customHeight="1">
      <c r="C123" s="24"/>
      <c r="D123" s="33" t="s">
        <v>947</v>
      </c>
      <c r="E123" s="71" t="s">
        <v>948</v>
      </c>
      <c r="F123" s="30">
        <v>60</v>
      </c>
      <c r="G123" s="21"/>
      <c r="H123" s="21"/>
    </row>
    <row r="124" spans="3:7" ht="13.5" customHeight="1">
      <c r="C124" s="24"/>
      <c r="D124" s="33" t="s">
        <v>949</v>
      </c>
      <c r="E124" s="71" t="s">
        <v>950</v>
      </c>
      <c r="F124" s="30">
        <v>68</v>
      </c>
      <c r="G124" s="21"/>
    </row>
    <row r="125" spans="3:6" ht="13.5" customHeight="1">
      <c r="C125" s="24"/>
      <c r="D125" s="33" t="s">
        <v>951</v>
      </c>
      <c r="E125" s="71" t="s">
        <v>952</v>
      </c>
      <c r="F125" s="30">
        <v>168</v>
      </c>
    </row>
    <row r="126" spans="3:8" ht="13.5" customHeight="1">
      <c r="C126" s="24"/>
      <c r="D126" s="35" t="s">
        <v>953</v>
      </c>
      <c r="E126" s="79" t="s">
        <v>632</v>
      </c>
      <c r="F126" s="36">
        <f>F17+F40+F43+F48+F91+F110+F114+F121+F122</f>
        <v>164478</v>
      </c>
      <c r="G126" s="21" t="s">
        <v>546</v>
      </c>
      <c r="H126" s="21"/>
    </row>
    <row r="127" spans="3:8" ht="13.5" customHeight="1">
      <c r="C127" s="24"/>
      <c r="D127" s="35" t="s">
        <v>954</v>
      </c>
      <c r="E127" s="70" t="s">
        <v>633</v>
      </c>
      <c r="F127" s="26">
        <f>F128+F147</f>
        <v>34399</v>
      </c>
      <c r="G127" s="21" t="s">
        <v>546</v>
      </c>
      <c r="H127" s="21"/>
    </row>
    <row r="128" spans="3:8" ht="13.5" customHeight="1">
      <c r="C128" s="24"/>
      <c r="D128" s="32" t="s">
        <v>955</v>
      </c>
      <c r="E128" s="68" t="s">
        <v>634</v>
      </c>
      <c r="F128" s="26">
        <f>F129+F133+F137+F141+F142+F143+F144+F145+F146</f>
        <v>33790</v>
      </c>
      <c r="G128" s="21" t="s">
        <v>546</v>
      </c>
      <c r="H128" s="21"/>
    </row>
    <row r="129" spans="3:8" ht="13.5" customHeight="1">
      <c r="C129" s="24"/>
      <c r="D129" s="32" t="s">
        <v>956</v>
      </c>
      <c r="E129" s="73" t="s">
        <v>635</v>
      </c>
      <c r="F129" s="26">
        <f>F130+F131+F132</f>
        <v>13310</v>
      </c>
      <c r="G129" s="21" t="s">
        <v>546</v>
      </c>
      <c r="H129" s="21"/>
    </row>
    <row r="130" spans="3:8" ht="13.5" customHeight="1">
      <c r="C130" s="24"/>
      <c r="D130" s="37" t="s">
        <v>957</v>
      </c>
      <c r="E130" s="80" t="s">
        <v>958</v>
      </c>
      <c r="F130" s="30">
        <v>13020</v>
      </c>
      <c r="G130" s="21"/>
      <c r="H130" s="21"/>
    </row>
    <row r="131" spans="3:8" ht="13.5" customHeight="1">
      <c r="C131" s="24"/>
      <c r="D131" s="37" t="s">
        <v>959</v>
      </c>
      <c r="E131" s="80" t="s">
        <v>960</v>
      </c>
      <c r="F131" s="30">
        <v>290</v>
      </c>
      <c r="G131" s="21"/>
      <c r="H131" s="21"/>
    </row>
    <row r="132" spans="3:7" ht="13.5" customHeight="1">
      <c r="C132" s="24"/>
      <c r="D132" s="37" t="s">
        <v>961</v>
      </c>
      <c r="E132" s="80" t="s">
        <v>962</v>
      </c>
      <c r="F132" s="30"/>
      <c r="G132" s="21"/>
    </row>
    <row r="133" spans="3:7" ht="15" customHeight="1">
      <c r="C133" s="24"/>
      <c r="D133" s="32" t="s">
        <v>963</v>
      </c>
      <c r="E133" s="73" t="s">
        <v>964</v>
      </c>
      <c r="F133" s="26">
        <f>F134+F135+F136</f>
        <v>950</v>
      </c>
      <c r="G133" s="7" t="s">
        <v>546</v>
      </c>
    </row>
    <row r="134" spans="3:6" ht="15" customHeight="1">
      <c r="C134" s="24" t="s">
        <v>629</v>
      </c>
      <c r="D134" s="37" t="s">
        <v>965</v>
      </c>
      <c r="E134" s="80" t="s">
        <v>966</v>
      </c>
      <c r="F134" s="30"/>
    </row>
    <row r="135" spans="3:6" ht="15" customHeight="1">
      <c r="C135" s="24" t="s">
        <v>630</v>
      </c>
      <c r="D135" s="37" t="s">
        <v>967</v>
      </c>
      <c r="E135" s="80" t="s">
        <v>968</v>
      </c>
      <c r="F135" s="30"/>
    </row>
    <row r="136" spans="3:6" ht="15" customHeight="1">
      <c r="C136" s="24"/>
      <c r="D136" s="37" t="s">
        <v>969</v>
      </c>
      <c r="E136" s="80" t="s">
        <v>970</v>
      </c>
      <c r="F136" s="30">
        <v>950</v>
      </c>
    </row>
    <row r="137" spans="3:7" ht="15" customHeight="1">
      <c r="C137" s="24"/>
      <c r="D137" s="32" t="s">
        <v>971</v>
      </c>
      <c r="E137" s="73" t="s">
        <v>972</v>
      </c>
      <c r="F137" s="26">
        <f>F138+F139+F140</f>
        <v>19493</v>
      </c>
      <c r="G137" s="21" t="s">
        <v>546</v>
      </c>
    </row>
    <row r="138" spans="3:7" ht="15" customHeight="1">
      <c r="C138" s="24"/>
      <c r="D138" s="37" t="s">
        <v>973</v>
      </c>
      <c r="E138" s="80" t="s">
        <v>974</v>
      </c>
      <c r="F138" s="30">
        <v>9593</v>
      </c>
      <c r="G138" s="21"/>
    </row>
    <row r="139" spans="3:7" ht="15" customHeight="1">
      <c r="C139" s="24"/>
      <c r="D139" s="37" t="s">
        <v>975</v>
      </c>
      <c r="E139" s="80" t="s">
        <v>976</v>
      </c>
      <c r="F139" s="30">
        <v>3300</v>
      </c>
      <c r="G139" s="21"/>
    </row>
    <row r="140" spans="3:7" ht="15" customHeight="1">
      <c r="C140" s="24"/>
      <c r="D140" s="37" t="s">
        <v>977</v>
      </c>
      <c r="E140" s="80" t="s">
        <v>978</v>
      </c>
      <c r="F140" s="30">
        <v>6600</v>
      </c>
      <c r="G140" s="21"/>
    </row>
    <row r="141" spans="3:7" ht="15" customHeight="1">
      <c r="C141" s="24"/>
      <c r="D141" s="32" t="s">
        <v>979</v>
      </c>
      <c r="E141" s="73" t="s">
        <v>980</v>
      </c>
      <c r="F141" s="34">
        <v>14</v>
      </c>
      <c r="G141" s="21"/>
    </row>
    <row r="142" spans="3:7" ht="15" customHeight="1">
      <c r="C142" s="24"/>
      <c r="D142" s="32" t="s">
        <v>981</v>
      </c>
      <c r="E142" s="73" t="s">
        <v>982</v>
      </c>
      <c r="F142" s="34"/>
      <c r="G142" s="21"/>
    </row>
    <row r="143" spans="3:6" ht="15" customHeight="1">
      <c r="C143" s="24"/>
      <c r="D143" s="32" t="s">
        <v>983</v>
      </c>
      <c r="E143" s="73" t="s">
        <v>984</v>
      </c>
      <c r="F143" s="34">
        <v>5</v>
      </c>
    </row>
    <row r="144" spans="3:7" ht="15" customHeight="1">
      <c r="C144" s="24"/>
      <c r="D144" s="32" t="s">
        <v>985</v>
      </c>
      <c r="E144" s="73" t="s">
        <v>986</v>
      </c>
      <c r="F144" s="34"/>
      <c r="G144" s="21"/>
    </row>
    <row r="145" spans="3:7" ht="15" customHeight="1">
      <c r="C145" s="24"/>
      <c r="D145" s="32" t="s">
        <v>987</v>
      </c>
      <c r="E145" s="73" t="s">
        <v>988</v>
      </c>
      <c r="F145" s="34">
        <v>18</v>
      </c>
      <c r="G145" s="21"/>
    </row>
    <row r="146" spans="3:7" ht="15" customHeight="1">
      <c r="C146" s="24" t="s">
        <v>629</v>
      </c>
      <c r="D146" s="32" t="s">
        <v>989</v>
      </c>
      <c r="E146" s="73" t="s">
        <v>990</v>
      </c>
      <c r="F146" s="34"/>
      <c r="G146" s="21"/>
    </row>
    <row r="147" spans="3:7" ht="15" customHeight="1">
      <c r="C147" s="24"/>
      <c r="D147" s="32" t="s">
        <v>991</v>
      </c>
      <c r="E147" s="68" t="s">
        <v>636</v>
      </c>
      <c r="F147" s="26">
        <v>609</v>
      </c>
      <c r="G147" s="7" t="s">
        <v>546</v>
      </c>
    </row>
    <row r="148" spans="3:7" ht="15" customHeight="1">
      <c r="C148" s="24"/>
      <c r="D148" s="33" t="s">
        <v>992</v>
      </c>
      <c r="E148" s="69" t="s">
        <v>637</v>
      </c>
      <c r="F148" s="30"/>
      <c r="G148" s="21"/>
    </row>
    <row r="149" spans="3:7" ht="15" customHeight="1">
      <c r="C149" s="24"/>
      <c r="D149" s="33" t="s">
        <v>993</v>
      </c>
      <c r="E149" s="69" t="s">
        <v>638</v>
      </c>
      <c r="F149" s="30">
        <v>70</v>
      </c>
      <c r="G149" s="21"/>
    </row>
    <row r="150" spans="3:7" ht="15" customHeight="1">
      <c r="C150" s="24"/>
      <c r="D150" s="33" t="s">
        <v>994</v>
      </c>
      <c r="E150" s="69" t="s">
        <v>639</v>
      </c>
      <c r="F150" s="30">
        <v>9</v>
      </c>
      <c r="G150" s="21"/>
    </row>
    <row r="151" spans="3:7" ht="15" customHeight="1">
      <c r="C151" s="24"/>
      <c r="D151" s="33" t="s">
        <v>995</v>
      </c>
      <c r="E151" s="69" t="s">
        <v>640</v>
      </c>
      <c r="F151" s="30">
        <v>350</v>
      </c>
      <c r="G151" s="21"/>
    </row>
    <row r="152" spans="3:6" ht="15" customHeight="1">
      <c r="C152" s="24"/>
      <c r="D152" s="33" t="s">
        <v>996</v>
      </c>
      <c r="E152" s="69" t="s">
        <v>641</v>
      </c>
      <c r="F152" s="30">
        <v>120</v>
      </c>
    </row>
    <row r="153" spans="3:8" ht="15" customHeight="1">
      <c r="C153" s="24"/>
      <c r="D153" s="33" t="s">
        <v>997</v>
      </c>
      <c r="E153" s="69" t="s">
        <v>998</v>
      </c>
      <c r="F153" s="30">
        <v>60</v>
      </c>
      <c r="G153" s="21"/>
      <c r="H153" s="21"/>
    </row>
    <row r="154" spans="3:8" ht="15" customHeight="1">
      <c r="C154" s="24" t="s">
        <v>629</v>
      </c>
      <c r="D154" s="33" t="s">
        <v>999</v>
      </c>
      <c r="E154" s="69" t="s">
        <v>0</v>
      </c>
      <c r="F154" s="30"/>
      <c r="G154" s="21"/>
      <c r="H154" s="21"/>
    </row>
    <row r="155" spans="3:8" ht="15" customHeight="1">
      <c r="C155" s="24"/>
      <c r="D155" s="35" t="s">
        <v>1</v>
      </c>
      <c r="E155" s="70" t="s">
        <v>642</v>
      </c>
      <c r="F155" s="26">
        <f>F156+F272</f>
        <v>22972</v>
      </c>
      <c r="G155" s="21" t="s">
        <v>546</v>
      </c>
      <c r="H155" s="21"/>
    </row>
    <row r="156" spans="3:8" ht="15" customHeight="1">
      <c r="C156" s="24"/>
      <c r="D156" s="35" t="s">
        <v>2</v>
      </c>
      <c r="E156" s="81" t="s">
        <v>643</v>
      </c>
      <c r="F156" s="26">
        <f>F157+F165+F169+F180+F186+F191+F196+F206+F212+F219+F225+F230+F236+F244+F251+F265+F271</f>
        <v>2631</v>
      </c>
      <c r="G156" s="21" t="s">
        <v>546</v>
      </c>
      <c r="H156" s="21"/>
    </row>
    <row r="157" spans="3:7" ht="15" customHeight="1">
      <c r="C157" s="24"/>
      <c r="D157" s="32" t="s">
        <v>3</v>
      </c>
      <c r="E157" s="73" t="s">
        <v>644</v>
      </c>
      <c r="F157" s="26">
        <f>F158+F163+F164</f>
        <v>0</v>
      </c>
      <c r="G157" s="21" t="s">
        <v>546</v>
      </c>
    </row>
    <row r="158" spans="3:7" ht="15" customHeight="1">
      <c r="C158" s="24"/>
      <c r="D158" s="32" t="s">
        <v>4</v>
      </c>
      <c r="E158" s="82" t="s">
        <v>645</v>
      </c>
      <c r="F158" s="26">
        <f>F159+F160+F161+F162</f>
        <v>0</v>
      </c>
      <c r="G158" s="7" t="s">
        <v>546</v>
      </c>
    </row>
    <row r="159" spans="3:7" ht="15" customHeight="1">
      <c r="C159" s="24"/>
      <c r="D159" s="44" t="s">
        <v>5</v>
      </c>
      <c r="E159" s="76" t="s">
        <v>6</v>
      </c>
      <c r="F159" s="30"/>
      <c r="G159" s="21"/>
    </row>
    <row r="160" spans="3:7" ht="15" customHeight="1">
      <c r="C160" s="24"/>
      <c r="D160" s="44" t="s">
        <v>7</v>
      </c>
      <c r="E160" s="76" t="s">
        <v>8</v>
      </c>
      <c r="F160" s="30"/>
      <c r="G160" s="21"/>
    </row>
    <row r="161" spans="3:7" ht="15" customHeight="1">
      <c r="C161" s="24"/>
      <c r="D161" s="44" t="s">
        <v>9</v>
      </c>
      <c r="E161" s="76" t="s">
        <v>10</v>
      </c>
      <c r="F161" s="30"/>
      <c r="G161" s="21"/>
    </row>
    <row r="162" spans="3:8" ht="15" customHeight="1">
      <c r="C162" s="24"/>
      <c r="D162" s="44" t="s">
        <v>11</v>
      </c>
      <c r="E162" s="76" t="s">
        <v>646</v>
      </c>
      <c r="F162" s="30"/>
      <c r="G162" s="21"/>
      <c r="H162" s="21"/>
    </row>
    <row r="163" spans="3:6" ht="15" customHeight="1">
      <c r="C163" s="24" t="s">
        <v>629</v>
      </c>
      <c r="D163" s="32" t="s">
        <v>12</v>
      </c>
      <c r="E163" s="82" t="s">
        <v>13</v>
      </c>
      <c r="F163" s="34"/>
    </row>
    <row r="164" spans="3:7" ht="15" customHeight="1">
      <c r="C164" s="24" t="s">
        <v>630</v>
      </c>
      <c r="D164" s="32" t="s">
        <v>14</v>
      </c>
      <c r="E164" s="82" t="s">
        <v>15</v>
      </c>
      <c r="F164" s="34"/>
      <c r="G164" s="21"/>
    </row>
    <row r="165" spans="3:7" ht="15" customHeight="1">
      <c r="C165" s="24"/>
      <c r="D165" s="32" t="s">
        <v>16</v>
      </c>
      <c r="E165" s="73" t="s">
        <v>647</v>
      </c>
      <c r="F165" s="26">
        <f>F166+F167+F168</f>
        <v>0</v>
      </c>
      <c r="G165" s="21" t="s">
        <v>546</v>
      </c>
    </row>
    <row r="166" spans="3:7" ht="15" customHeight="1">
      <c r="C166" s="24"/>
      <c r="D166" s="33" t="s">
        <v>17</v>
      </c>
      <c r="E166" s="83" t="s">
        <v>648</v>
      </c>
      <c r="F166" s="30"/>
      <c r="G166" s="21"/>
    </row>
    <row r="167" spans="3:8" ht="15" customHeight="1">
      <c r="C167" s="24" t="s">
        <v>629</v>
      </c>
      <c r="D167" s="33" t="s">
        <v>18</v>
      </c>
      <c r="E167" s="83" t="s">
        <v>19</v>
      </c>
      <c r="F167" s="30"/>
      <c r="G167" s="21"/>
      <c r="H167" s="21"/>
    </row>
    <row r="168" spans="3:6" ht="15" customHeight="1">
      <c r="C168" s="24" t="s">
        <v>630</v>
      </c>
      <c r="D168" s="33" t="s">
        <v>20</v>
      </c>
      <c r="E168" s="83" t="s">
        <v>21</v>
      </c>
      <c r="F168" s="30"/>
    </row>
    <row r="169" spans="3:7" ht="15" customHeight="1">
      <c r="C169" s="24"/>
      <c r="D169" s="32" t="s">
        <v>22</v>
      </c>
      <c r="E169" s="73" t="s">
        <v>649</v>
      </c>
      <c r="F169" s="26">
        <f>F170+F171+F172+F173+F174+F179</f>
        <v>0</v>
      </c>
      <c r="G169" s="21" t="s">
        <v>546</v>
      </c>
    </row>
    <row r="170" spans="3:7" ht="15" customHeight="1">
      <c r="C170" s="39" t="s">
        <v>629</v>
      </c>
      <c r="D170" s="33" t="s">
        <v>23</v>
      </c>
      <c r="E170" s="83" t="s">
        <v>24</v>
      </c>
      <c r="F170" s="30"/>
      <c r="G170" s="21"/>
    </row>
    <row r="171" spans="3:7" ht="15" customHeight="1">
      <c r="C171" s="24"/>
      <c r="D171" s="33" t="s">
        <v>25</v>
      </c>
      <c r="E171" s="83" t="s">
        <v>26</v>
      </c>
      <c r="F171" s="30"/>
      <c r="G171" s="21"/>
    </row>
    <row r="172" spans="3:6" ht="15" customHeight="1">
      <c r="C172" s="24" t="s">
        <v>630</v>
      </c>
      <c r="D172" s="33" t="s">
        <v>27</v>
      </c>
      <c r="E172" s="83" t="s">
        <v>28</v>
      </c>
      <c r="F172" s="30"/>
    </row>
    <row r="173" spans="3:8" ht="15" customHeight="1">
      <c r="C173" s="24"/>
      <c r="D173" s="33" t="s">
        <v>29</v>
      </c>
      <c r="E173" s="83" t="s">
        <v>30</v>
      </c>
      <c r="F173" s="30"/>
      <c r="G173" s="21"/>
      <c r="H173" s="21"/>
    </row>
    <row r="174" spans="3:8" ht="15" customHeight="1">
      <c r="C174" s="24"/>
      <c r="D174" s="32" t="s">
        <v>31</v>
      </c>
      <c r="E174" s="82" t="s">
        <v>32</v>
      </c>
      <c r="F174" s="26">
        <f>F175+F176+F177+F178</f>
        <v>0</v>
      </c>
      <c r="G174" s="21" t="s">
        <v>546</v>
      </c>
      <c r="H174" s="21"/>
    </row>
    <row r="175" spans="3:8" ht="15" customHeight="1">
      <c r="C175" s="24"/>
      <c r="D175" s="37" t="s">
        <v>33</v>
      </c>
      <c r="E175" s="84" t="s">
        <v>34</v>
      </c>
      <c r="F175" s="30"/>
      <c r="G175" s="21"/>
      <c r="H175" s="21"/>
    </row>
    <row r="176" spans="3:8" ht="15" customHeight="1">
      <c r="C176" s="24"/>
      <c r="D176" s="37" t="s">
        <v>35</v>
      </c>
      <c r="E176" s="84" t="s">
        <v>650</v>
      </c>
      <c r="F176" s="30"/>
      <c r="G176" s="21"/>
      <c r="H176" s="21"/>
    </row>
    <row r="177" spans="3:7" ht="15" customHeight="1">
      <c r="C177" s="24"/>
      <c r="D177" s="37" t="s">
        <v>36</v>
      </c>
      <c r="E177" s="84" t="s">
        <v>37</v>
      </c>
      <c r="F177" s="30"/>
      <c r="G177" s="21"/>
    </row>
    <row r="178" spans="3:6" ht="15" customHeight="1">
      <c r="C178" s="24"/>
      <c r="D178" s="31" t="s">
        <v>38</v>
      </c>
      <c r="E178" s="85" t="s">
        <v>39</v>
      </c>
      <c r="F178" s="30"/>
    </row>
    <row r="179" spans="3:7" ht="22.5" customHeight="1">
      <c r="C179" s="24"/>
      <c r="D179" s="28" t="s">
        <v>40</v>
      </c>
      <c r="E179" s="86" t="s">
        <v>41</v>
      </c>
      <c r="F179" s="34"/>
      <c r="G179" s="21"/>
    </row>
    <row r="180" spans="3:7" ht="15" customHeight="1">
      <c r="C180" s="24"/>
      <c r="D180" s="28" t="s">
        <v>42</v>
      </c>
      <c r="E180" s="66" t="s">
        <v>651</v>
      </c>
      <c r="F180" s="26">
        <f>F181+F182+F183+F184+F185</f>
        <v>0</v>
      </c>
      <c r="G180" s="21" t="s">
        <v>546</v>
      </c>
    </row>
    <row r="181" spans="3:7" ht="15" customHeight="1">
      <c r="C181" s="24" t="s">
        <v>629</v>
      </c>
      <c r="D181" s="29" t="s">
        <v>43</v>
      </c>
      <c r="E181" s="87" t="s">
        <v>44</v>
      </c>
      <c r="F181" s="30"/>
      <c r="G181" s="21"/>
    </row>
    <row r="182" spans="3:8" ht="15" customHeight="1">
      <c r="C182" s="39"/>
      <c r="D182" s="29" t="s">
        <v>45</v>
      </c>
      <c r="E182" s="87" t="s">
        <v>46</v>
      </c>
      <c r="F182" s="30"/>
      <c r="G182" s="21"/>
      <c r="H182" s="21"/>
    </row>
    <row r="183" spans="3:6" ht="15" customHeight="1">
      <c r="C183" s="39" t="s">
        <v>631</v>
      </c>
      <c r="D183" s="29" t="s">
        <v>47</v>
      </c>
      <c r="E183" s="87" t="s">
        <v>792</v>
      </c>
      <c r="F183" s="30"/>
    </row>
    <row r="184" spans="3:7" ht="15" customHeight="1">
      <c r="C184" s="39"/>
      <c r="D184" s="29" t="s">
        <v>48</v>
      </c>
      <c r="E184" s="87" t="s">
        <v>49</v>
      </c>
      <c r="F184" s="30"/>
      <c r="G184" s="21"/>
    </row>
    <row r="185" spans="3:7" ht="15" customHeight="1">
      <c r="C185" s="39"/>
      <c r="D185" s="29" t="s">
        <v>50</v>
      </c>
      <c r="E185" s="87" t="s">
        <v>51</v>
      </c>
      <c r="F185" s="30"/>
      <c r="G185" s="21"/>
    </row>
    <row r="186" spans="3:7" ht="15" customHeight="1">
      <c r="C186" s="39"/>
      <c r="D186" s="28" t="s">
        <v>52</v>
      </c>
      <c r="E186" s="66" t="s">
        <v>53</v>
      </c>
      <c r="F186" s="26">
        <f>F187+F188+F189+F190</f>
        <v>0</v>
      </c>
      <c r="G186" s="21" t="s">
        <v>546</v>
      </c>
    </row>
    <row r="187" spans="3:8" ht="15" customHeight="1">
      <c r="C187" s="39" t="s">
        <v>629</v>
      </c>
      <c r="D187" s="29" t="s">
        <v>54</v>
      </c>
      <c r="E187" s="87" t="s">
        <v>55</v>
      </c>
      <c r="F187" s="30"/>
      <c r="G187" s="21"/>
      <c r="H187" s="21"/>
    </row>
    <row r="188" spans="3:7" ht="15" customHeight="1">
      <c r="C188" s="39"/>
      <c r="D188" s="29" t="s">
        <v>56</v>
      </c>
      <c r="E188" s="87" t="s">
        <v>57</v>
      </c>
      <c r="F188" s="30"/>
      <c r="G188" s="21"/>
    </row>
    <row r="189" spans="3:6" ht="15" customHeight="1">
      <c r="C189" s="39" t="s">
        <v>630</v>
      </c>
      <c r="D189" s="29" t="s">
        <v>58</v>
      </c>
      <c r="E189" s="87" t="s">
        <v>59</v>
      </c>
      <c r="F189" s="30"/>
    </row>
    <row r="190" spans="3:7" ht="15" customHeight="1">
      <c r="C190" s="39"/>
      <c r="D190" s="29" t="s">
        <v>60</v>
      </c>
      <c r="E190" s="87" t="s">
        <v>61</v>
      </c>
      <c r="F190" s="30"/>
      <c r="G190" s="21"/>
    </row>
    <row r="191" spans="3:7" ht="15" customHeight="1">
      <c r="C191" s="39"/>
      <c r="D191" s="28" t="s">
        <v>62</v>
      </c>
      <c r="E191" s="66" t="s">
        <v>63</v>
      </c>
      <c r="F191" s="26">
        <f>F192+F193+F194+F195</f>
        <v>0</v>
      </c>
      <c r="G191" s="21" t="s">
        <v>546</v>
      </c>
    </row>
    <row r="192" spans="3:7" ht="15" customHeight="1">
      <c r="C192" s="39" t="s">
        <v>629</v>
      </c>
      <c r="D192" s="29" t="s">
        <v>64</v>
      </c>
      <c r="E192" s="87" t="s">
        <v>65</v>
      </c>
      <c r="F192" s="30"/>
      <c r="G192" s="21"/>
    </row>
    <row r="193" spans="3:8" ht="15" customHeight="1">
      <c r="C193" s="39"/>
      <c r="D193" s="29" t="s">
        <v>66</v>
      </c>
      <c r="E193" s="87" t="s">
        <v>67</v>
      </c>
      <c r="F193" s="30"/>
      <c r="G193" s="21"/>
      <c r="H193" s="21"/>
    </row>
    <row r="194" spans="3:7" ht="15" customHeight="1">
      <c r="C194" s="39" t="s">
        <v>630</v>
      </c>
      <c r="D194" s="29" t="s">
        <v>68</v>
      </c>
      <c r="E194" s="87" t="s">
        <v>69</v>
      </c>
      <c r="F194" s="30"/>
      <c r="G194" s="21"/>
    </row>
    <row r="195" spans="3:6" ht="15" customHeight="1">
      <c r="C195" s="39"/>
      <c r="D195" s="29" t="s">
        <v>70</v>
      </c>
      <c r="E195" s="87" t="s">
        <v>71</v>
      </c>
      <c r="F195" s="30"/>
    </row>
    <row r="196" spans="3:7" ht="15" customHeight="1">
      <c r="C196" s="39"/>
      <c r="D196" s="28" t="s">
        <v>72</v>
      </c>
      <c r="E196" s="66" t="s">
        <v>73</v>
      </c>
      <c r="F196" s="26">
        <f>F197+F198+F199+F200+F205</f>
        <v>0</v>
      </c>
      <c r="G196" s="21" t="s">
        <v>546</v>
      </c>
    </row>
    <row r="197" spans="3:7" ht="15" customHeight="1">
      <c r="C197" s="39" t="s">
        <v>629</v>
      </c>
      <c r="D197" s="29" t="s">
        <v>74</v>
      </c>
      <c r="E197" s="87" t="s">
        <v>75</v>
      </c>
      <c r="F197" s="30"/>
      <c r="G197" s="21"/>
    </row>
    <row r="198" spans="3:7" ht="15" customHeight="1">
      <c r="C198" s="39"/>
      <c r="D198" s="29" t="s">
        <v>76</v>
      </c>
      <c r="E198" s="87" t="s">
        <v>77</v>
      </c>
      <c r="F198" s="30"/>
      <c r="G198" s="21"/>
    </row>
    <row r="199" spans="3:7" ht="15" customHeight="1">
      <c r="C199" s="39" t="s">
        <v>630</v>
      </c>
      <c r="D199" s="29" t="s">
        <v>78</v>
      </c>
      <c r="E199" s="87" t="s">
        <v>79</v>
      </c>
      <c r="F199" s="30"/>
      <c r="G199" s="21"/>
    </row>
    <row r="200" spans="3:7" ht="15" customHeight="1">
      <c r="C200" s="39"/>
      <c r="D200" s="28" t="s">
        <v>80</v>
      </c>
      <c r="E200" s="86" t="s">
        <v>81</v>
      </c>
      <c r="F200" s="26">
        <f>F201+F202+F203+F204</f>
        <v>0</v>
      </c>
      <c r="G200" s="7" t="s">
        <v>546</v>
      </c>
    </row>
    <row r="201" spans="3:7" ht="15" customHeight="1">
      <c r="C201" s="39"/>
      <c r="D201" s="29" t="s">
        <v>82</v>
      </c>
      <c r="E201" s="88" t="s">
        <v>83</v>
      </c>
      <c r="F201" s="30"/>
      <c r="G201" s="21"/>
    </row>
    <row r="202" spans="3:7" ht="15" customHeight="1">
      <c r="C202" s="39"/>
      <c r="D202" s="29" t="s">
        <v>84</v>
      </c>
      <c r="E202" s="88" t="s">
        <v>85</v>
      </c>
      <c r="F202" s="30"/>
      <c r="G202" s="21"/>
    </row>
    <row r="203" spans="3:7" ht="15" customHeight="1">
      <c r="C203" s="39"/>
      <c r="D203" s="29" t="s">
        <v>86</v>
      </c>
      <c r="E203" s="88" t="s">
        <v>87</v>
      </c>
      <c r="F203" s="30"/>
      <c r="G203" s="21"/>
    </row>
    <row r="204" spans="3:8" ht="15" customHeight="1">
      <c r="C204" s="39"/>
      <c r="D204" s="29" t="s">
        <v>88</v>
      </c>
      <c r="E204" s="88" t="s">
        <v>89</v>
      </c>
      <c r="F204" s="30"/>
      <c r="G204" s="21"/>
      <c r="H204" s="21"/>
    </row>
    <row r="205" spans="3:7" ht="15" customHeight="1">
      <c r="C205" s="39"/>
      <c r="D205" s="29" t="s">
        <v>90</v>
      </c>
      <c r="E205" s="87" t="s">
        <v>91</v>
      </c>
      <c r="F205" s="30"/>
      <c r="G205" s="21"/>
    </row>
    <row r="206" spans="3:7" ht="15" customHeight="1">
      <c r="C206" s="39"/>
      <c r="D206" s="28" t="s">
        <v>92</v>
      </c>
      <c r="E206" s="66" t="s">
        <v>93</v>
      </c>
      <c r="F206" s="26">
        <f>F207+F208+F209+F210+F211</f>
        <v>0</v>
      </c>
      <c r="G206" s="7" t="s">
        <v>546</v>
      </c>
    </row>
    <row r="207" spans="3:7" ht="15" customHeight="1">
      <c r="C207" s="39" t="s">
        <v>629</v>
      </c>
      <c r="D207" s="29" t="s">
        <v>94</v>
      </c>
      <c r="E207" s="87" t="s">
        <v>95</v>
      </c>
      <c r="F207" s="30"/>
      <c r="G207" s="21"/>
    </row>
    <row r="208" spans="3:7" ht="15" customHeight="1">
      <c r="C208" s="39"/>
      <c r="D208" s="29" t="s">
        <v>96</v>
      </c>
      <c r="E208" s="87" t="s">
        <v>652</v>
      </c>
      <c r="F208" s="30"/>
      <c r="G208" s="21"/>
    </row>
    <row r="209" spans="3:7" ht="15" customHeight="1">
      <c r="C209" s="39" t="s">
        <v>631</v>
      </c>
      <c r="D209" s="29" t="s">
        <v>97</v>
      </c>
      <c r="E209" s="87" t="s">
        <v>98</v>
      </c>
      <c r="F209" s="30"/>
      <c r="G209" s="21"/>
    </row>
    <row r="210" spans="3:7" ht="15" customHeight="1">
      <c r="C210" s="39"/>
      <c r="D210" s="29" t="s">
        <v>99</v>
      </c>
      <c r="E210" s="87" t="s">
        <v>793</v>
      </c>
      <c r="F210" s="30"/>
      <c r="G210" s="21"/>
    </row>
    <row r="211" spans="3:7" ht="15" customHeight="1">
      <c r="C211" s="39"/>
      <c r="D211" s="29" t="s">
        <v>100</v>
      </c>
      <c r="E211" s="87" t="s">
        <v>101</v>
      </c>
      <c r="F211" s="30"/>
      <c r="G211" s="21"/>
    </row>
    <row r="212" spans="3:8" ht="15" customHeight="1">
      <c r="C212" s="39"/>
      <c r="D212" s="28" t="s">
        <v>102</v>
      </c>
      <c r="E212" s="66" t="s">
        <v>103</v>
      </c>
      <c r="F212" s="26">
        <f>F213+F214+F215+F216+F217+F218</f>
        <v>0</v>
      </c>
      <c r="G212" s="21" t="s">
        <v>546</v>
      </c>
      <c r="H212" s="21"/>
    </row>
    <row r="213" spans="3:7" ht="15" customHeight="1">
      <c r="C213" s="39" t="s">
        <v>629</v>
      </c>
      <c r="D213" s="29" t="s">
        <v>104</v>
      </c>
      <c r="E213" s="87" t="s">
        <v>105</v>
      </c>
      <c r="F213" s="30"/>
      <c r="G213" s="21"/>
    </row>
    <row r="214" spans="3:6" ht="15" customHeight="1">
      <c r="C214" s="39"/>
      <c r="D214" s="29" t="s">
        <v>106</v>
      </c>
      <c r="E214" s="87" t="s">
        <v>653</v>
      </c>
      <c r="F214" s="30"/>
    </row>
    <row r="215" spans="3:7" ht="15" customHeight="1">
      <c r="C215" s="39" t="s">
        <v>630</v>
      </c>
      <c r="D215" s="29" t="s">
        <v>107</v>
      </c>
      <c r="E215" s="87" t="s">
        <v>108</v>
      </c>
      <c r="F215" s="30"/>
      <c r="G215" s="21"/>
    </row>
    <row r="216" spans="3:7" ht="15" customHeight="1">
      <c r="C216" s="39"/>
      <c r="D216" s="29" t="s">
        <v>109</v>
      </c>
      <c r="E216" s="87" t="s">
        <v>794</v>
      </c>
      <c r="F216" s="30"/>
      <c r="G216" s="21"/>
    </row>
    <row r="217" spans="3:6" ht="15" customHeight="1">
      <c r="C217" s="39"/>
      <c r="D217" s="29" t="s">
        <v>110</v>
      </c>
      <c r="E217" s="87" t="s">
        <v>111</v>
      </c>
      <c r="F217" s="30"/>
    </row>
    <row r="218" spans="3:7" ht="15" customHeight="1">
      <c r="C218" s="39"/>
      <c r="D218" s="29" t="s">
        <v>112</v>
      </c>
      <c r="E218" s="87" t="s">
        <v>113</v>
      </c>
      <c r="F218" s="30"/>
      <c r="G218" s="21"/>
    </row>
    <row r="219" spans="3:7" ht="15" customHeight="1">
      <c r="C219" s="39"/>
      <c r="D219" s="28" t="s">
        <v>114</v>
      </c>
      <c r="E219" s="66" t="s">
        <v>115</v>
      </c>
      <c r="F219" s="26">
        <f>F220+F221+F222+F223+F224</f>
        <v>0</v>
      </c>
      <c r="G219" s="21" t="s">
        <v>546</v>
      </c>
    </row>
    <row r="220" spans="3:7" ht="15" customHeight="1">
      <c r="C220" s="39" t="s">
        <v>629</v>
      </c>
      <c r="D220" s="29" t="s">
        <v>116</v>
      </c>
      <c r="E220" s="87" t="s">
        <v>117</v>
      </c>
      <c r="F220" s="30"/>
      <c r="G220" s="21"/>
    </row>
    <row r="221" spans="3:7" ht="15" customHeight="1">
      <c r="C221" s="39"/>
      <c r="D221" s="29" t="s">
        <v>118</v>
      </c>
      <c r="E221" s="87" t="s">
        <v>654</v>
      </c>
      <c r="F221" s="30"/>
      <c r="G221" s="21"/>
    </row>
    <row r="222" spans="3:7" ht="15" customHeight="1">
      <c r="C222" s="39" t="s">
        <v>630</v>
      </c>
      <c r="D222" s="29" t="s">
        <v>119</v>
      </c>
      <c r="E222" s="87" t="s">
        <v>120</v>
      </c>
      <c r="F222" s="30"/>
      <c r="G222" s="21"/>
    </row>
    <row r="223" spans="3:6" ht="15" customHeight="1">
      <c r="C223" s="39"/>
      <c r="D223" s="29" t="s">
        <v>121</v>
      </c>
      <c r="E223" s="87" t="s">
        <v>655</v>
      </c>
      <c r="F223" s="30"/>
    </row>
    <row r="224" spans="3:7" ht="15" customHeight="1">
      <c r="C224" s="39"/>
      <c r="D224" s="29" t="s">
        <v>122</v>
      </c>
      <c r="E224" s="87" t="s">
        <v>123</v>
      </c>
      <c r="F224" s="30"/>
      <c r="G224" s="21"/>
    </row>
    <row r="225" spans="3:7" ht="15" customHeight="1">
      <c r="C225" s="39"/>
      <c r="D225" s="28" t="s">
        <v>124</v>
      </c>
      <c r="E225" s="66" t="s">
        <v>125</v>
      </c>
      <c r="F225" s="26">
        <f>F226+F227+F228+F229</f>
        <v>0</v>
      </c>
      <c r="G225" s="21" t="s">
        <v>546</v>
      </c>
    </row>
    <row r="226" spans="3:7" ht="15" customHeight="1">
      <c r="C226" s="39" t="s">
        <v>629</v>
      </c>
      <c r="D226" s="29" t="s">
        <v>126</v>
      </c>
      <c r="E226" s="87" t="s">
        <v>127</v>
      </c>
      <c r="F226" s="30"/>
      <c r="G226" s="21"/>
    </row>
    <row r="227" spans="3:6" ht="15" customHeight="1">
      <c r="C227" s="39"/>
      <c r="D227" s="29" t="s">
        <v>128</v>
      </c>
      <c r="E227" s="87" t="s">
        <v>129</v>
      </c>
      <c r="F227" s="30"/>
    </row>
    <row r="228" spans="3:7" ht="15" customHeight="1">
      <c r="C228" s="39" t="s">
        <v>630</v>
      </c>
      <c r="D228" s="29" t="s">
        <v>130</v>
      </c>
      <c r="E228" s="87" t="s">
        <v>131</v>
      </c>
      <c r="F228" s="30"/>
      <c r="G228" s="21"/>
    </row>
    <row r="229" spans="3:7" ht="15" customHeight="1">
      <c r="C229" s="39"/>
      <c r="D229" s="29" t="s">
        <v>132</v>
      </c>
      <c r="E229" s="87" t="s">
        <v>133</v>
      </c>
      <c r="F229" s="30"/>
      <c r="G229" s="21"/>
    </row>
    <row r="230" spans="3:7" ht="15" customHeight="1">
      <c r="C230" s="39"/>
      <c r="D230" s="28" t="s">
        <v>134</v>
      </c>
      <c r="E230" s="66" t="s">
        <v>135</v>
      </c>
      <c r="F230" s="26">
        <f>F231+F232+F233+F234+F235</f>
        <v>0</v>
      </c>
      <c r="G230" s="21" t="s">
        <v>546</v>
      </c>
    </row>
    <row r="231" spans="3:7" ht="15" customHeight="1">
      <c r="C231" s="39" t="s">
        <v>629</v>
      </c>
      <c r="D231" s="29" t="s">
        <v>136</v>
      </c>
      <c r="E231" s="87" t="s">
        <v>137</v>
      </c>
      <c r="F231" s="30"/>
      <c r="G231" s="21"/>
    </row>
    <row r="232" spans="3:7" ht="15" customHeight="1">
      <c r="C232" s="39"/>
      <c r="D232" s="29" t="s">
        <v>138</v>
      </c>
      <c r="E232" s="87" t="s">
        <v>139</v>
      </c>
      <c r="F232" s="30"/>
      <c r="G232" s="21"/>
    </row>
    <row r="233" spans="3:6" ht="15" customHeight="1">
      <c r="C233" s="39" t="s">
        <v>631</v>
      </c>
      <c r="D233" s="29" t="s">
        <v>140</v>
      </c>
      <c r="E233" s="87" t="s">
        <v>141</v>
      </c>
      <c r="F233" s="30"/>
    </row>
    <row r="234" spans="3:6" ht="15" customHeight="1">
      <c r="C234" s="39"/>
      <c r="D234" s="29" t="s">
        <v>142</v>
      </c>
      <c r="E234" s="87" t="s">
        <v>795</v>
      </c>
      <c r="F234" s="30"/>
    </row>
    <row r="235" spans="3:8" ht="15" customHeight="1">
      <c r="C235" s="39"/>
      <c r="D235" s="29" t="s">
        <v>143</v>
      </c>
      <c r="E235" s="87" t="s">
        <v>144</v>
      </c>
      <c r="F235" s="30"/>
      <c r="G235" s="21"/>
      <c r="H235" s="21"/>
    </row>
    <row r="236" spans="3:8" ht="18.75" customHeight="1">
      <c r="C236" s="39"/>
      <c r="D236" s="28" t="s">
        <v>145</v>
      </c>
      <c r="E236" s="66" t="s">
        <v>146</v>
      </c>
      <c r="F236" s="26">
        <f>F237+F238+F239+F240+F241+F242+F243</f>
        <v>1185</v>
      </c>
      <c r="G236" s="21" t="s">
        <v>546</v>
      </c>
      <c r="H236" s="21"/>
    </row>
    <row r="237" spans="3:8" ht="17.25" customHeight="1">
      <c r="C237" s="39"/>
      <c r="D237" s="29" t="s">
        <v>147</v>
      </c>
      <c r="E237" s="87" t="s">
        <v>148</v>
      </c>
      <c r="F237" s="30">
        <v>35</v>
      </c>
      <c r="G237" s="21"/>
      <c r="H237" s="21"/>
    </row>
    <row r="238" spans="3:8" ht="15" customHeight="1">
      <c r="C238" s="39"/>
      <c r="D238" s="29" t="s">
        <v>149</v>
      </c>
      <c r="E238" s="87" t="s">
        <v>150</v>
      </c>
      <c r="F238" s="30">
        <v>850</v>
      </c>
      <c r="G238" s="21"/>
      <c r="H238" s="21"/>
    </row>
    <row r="239" spans="3:8" ht="18.75" customHeight="1">
      <c r="C239" s="39"/>
      <c r="D239" s="29" t="s">
        <v>151</v>
      </c>
      <c r="E239" s="87" t="s">
        <v>152</v>
      </c>
      <c r="F239" s="30"/>
      <c r="G239" s="21"/>
      <c r="H239" s="21"/>
    </row>
    <row r="240" spans="3:8" ht="21.75" customHeight="1">
      <c r="C240" s="39"/>
      <c r="D240" s="29" t="s">
        <v>153</v>
      </c>
      <c r="E240" s="87" t="s">
        <v>154</v>
      </c>
      <c r="F240" s="30"/>
      <c r="G240" s="21"/>
      <c r="H240" s="21"/>
    </row>
    <row r="241" spans="3:8" ht="19.5" customHeight="1">
      <c r="C241" s="39" t="s">
        <v>629</v>
      </c>
      <c r="D241" s="29" t="s">
        <v>155</v>
      </c>
      <c r="E241" s="87" t="s">
        <v>156</v>
      </c>
      <c r="F241" s="30"/>
      <c r="G241" s="21"/>
      <c r="H241" s="21"/>
    </row>
    <row r="242" spans="3:7" ht="17.25" customHeight="1">
      <c r="C242" s="39"/>
      <c r="D242" s="29" t="s">
        <v>157</v>
      </c>
      <c r="E242" s="87" t="s">
        <v>158</v>
      </c>
      <c r="F242" s="30">
        <v>300</v>
      </c>
      <c r="G242" s="21"/>
    </row>
    <row r="243" spans="3:7" ht="21.75" customHeight="1">
      <c r="C243" s="39" t="s">
        <v>629</v>
      </c>
      <c r="D243" s="29" t="s">
        <v>159</v>
      </c>
      <c r="E243" s="87" t="s">
        <v>160</v>
      </c>
      <c r="F243" s="30"/>
      <c r="G243" s="21"/>
    </row>
    <row r="244" spans="3:7" ht="15" customHeight="1">
      <c r="C244" s="39"/>
      <c r="D244" s="28" t="s">
        <v>161</v>
      </c>
      <c r="E244" s="66" t="s">
        <v>162</v>
      </c>
      <c r="F244" s="26">
        <f>F245+F246+F247+F248+F249+F250</f>
        <v>0</v>
      </c>
      <c r="G244" s="21" t="s">
        <v>546</v>
      </c>
    </row>
    <row r="245" spans="3:6" ht="15" customHeight="1">
      <c r="C245" s="39"/>
      <c r="D245" s="29" t="s">
        <v>163</v>
      </c>
      <c r="E245" s="87" t="s">
        <v>164</v>
      </c>
      <c r="F245" s="30"/>
    </row>
    <row r="246" spans="3:7" ht="15" customHeight="1">
      <c r="C246" s="39"/>
      <c r="D246" s="29" t="s">
        <v>165</v>
      </c>
      <c r="E246" s="87" t="s">
        <v>166</v>
      </c>
      <c r="F246" s="30"/>
      <c r="G246" s="21"/>
    </row>
    <row r="247" spans="3:7" ht="15" customHeight="1">
      <c r="C247" s="39"/>
      <c r="D247" s="29" t="s">
        <v>167</v>
      </c>
      <c r="E247" s="87" t="s">
        <v>168</v>
      </c>
      <c r="F247" s="30"/>
      <c r="G247" s="21"/>
    </row>
    <row r="248" spans="3:6" ht="15" customHeight="1">
      <c r="C248" s="39"/>
      <c r="D248" s="29" t="s">
        <v>169</v>
      </c>
      <c r="E248" s="87" t="s">
        <v>170</v>
      </c>
      <c r="F248" s="30"/>
    </row>
    <row r="249" spans="3:7" ht="15" customHeight="1">
      <c r="C249" s="39"/>
      <c r="D249" s="29" t="s">
        <v>171</v>
      </c>
      <c r="E249" s="87" t="s">
        <v>172</v>
      </c>
      <c r="F249" s="30"/>
      <c r="G249" s="21"/>
    </row>
    <row r="250" spans="3:7" ht="15" customHeight="1">
      <c r="C250" s="39" t="s">
        <v>629</v>
      </c>
      <c r="D250" s="29" t="s">
        <v>173</v>
      </c>
      <c r="E250" s="87" t="s">
        <v>174</v>
      </c>
      <c r="F250" s="30"/>
      <c r="G250" s="21"/>
    </row>
    <row r="251" spans="3:8" ht="21.75" customHeight="1">
      <c r="C251" s="39"/>
      <c r="D251" s="28" t="s">
        <v>175</v>
      </c>
      <c r="E251" s="66" t="s">
        <v>176</v>
      </c>
      <c r="F251" s="26">
        <f>F252+F253+F254+F261</f>
        <v>283</v>
      </c>
      <c r="G251" s="21" t="s">
        <v>546</v>
      </c>
      <c r="H251" s="21"/>
    </row>
    <row r="252" spans="3:6" ht="15" customHeight="1">
      <c r="C252" s="39" t="s">
        <v>629</v>
      </c>
      <c r="D252" s="29" t="s">
        <v>177</v>
      </c>
      <c r="E252" s="87" t="s">
        <v>178</v>
      </c>
      <c r="F252" s="30"/>
    </row>
    <row r="253" spans="3:7" ht="15" customHeight="1">
      <c r="C253" s="39"/>
      <c r="D253" s="29" t="s">
        <v>179</v>
      </c>
      <c r="E253" s="87" t="s">
        <v>180</v>
      </c>
      <c r="F253" s="30"/>
      <c r="G253" s="21"/>
    </row>
    <row r="254" spans="3:7" ht="22.5" customHeight="1">
      <c r="C254" s="39"/>
      <c r="D254" s="28" t="s">
        <v>181</v>
      </c>
      <c r="E254" s="86" t="s">
        <v>182</v>
      </c>
      <c r="F254" s="26">
        <f>F255+F256+F257+F258+F259+F260</f>
        <v>283</v>
      </c>
      <c r="G254" s="21" t="s">
        <v>546</v>
      </c>
    </row>
    <row r="255" spans="3:6" ht="15" customHeight="1">
      <c r="C255" s="39"/>
      <c r="D255" s="29" t="s">
        <v>183</v>
      </c>
      <c r="E255" s="88" t="s">
        <v>184</v>
      </c>
      <c r="F255" s="30"/>
    </row>
    <row r="256" spans="3:7" ht="15" customHeight="1">
      <c r="C256" s="39"/>
      <c r="D256" s="29" t="s">
        <v>185</v>
      </c>
      <c r="E256" s="88" t="s">
        <v>186</v>
      </c>
      <c r="F256" s="30">
        <v>18</v>
      </c>
      <c r="G256" s="21"/>
    </row>
    <row r="257" spans="3:7" ht="15" customHeight="1">
      <c r="C257" s="39"/>
      <c r="D257" s="29" t="s">
        <v>187</v>
      </c>
      <c r="E257" s="88" t="s">
        <v>188</v>
      </c>
      <c r="F257" s="30"/>
      <c r="G257" s="21"/>
    </row>
    <row r="258" spans="3:7" ht="15" customHeight="1">
      <c r="C258" s="39"/>
      <c r="D258" s="29" t="s">
        <v>189</v>
      </c>
      <c r="E258" s="88" t="s">
        <v>190</v>
      </c>
      <c r="F258" s="30">
        <v>200</v>
      </c>
      <c r="G258" s="21"/>
    </row>
    <row r="259" spans="3:7" ht="15" customHeight="1">
      <c r="C259" s="39"/>
      <c r="D259" s="29" t="s">
        <v>191</v>
      </c>
      <c r="E259" s="88" t="s">
        <v>192</v>
      </c>
      <c r="F259" s="30"/>
      <c r="G259" s="21"/>
    </row>
    <row r="260" spans="3:6" ht="15" customHeight="1">
      <c r="C260" s="39"/>
      <c r="D260" s="29" t="s">
        <v>193</v>
      </c>
      <c r="E260" s="88" t="s">
        <v>194</v>
      </c>
      <c r="F260" s="30">
        <v>65</v>
      </c>
    </row>
    <row r="261" spans="3:7" ht="15" customHeight="1">
      <c r="C261" s="39"/>
      <c r="D261" s="28" t="s">
        <v>195</v>
      </c>
      <c r="E261" s="86" t="s">
        <v>196</v>
      </c>
      <c r="F261" s="26">
        <f>F262+F263+F264</f>
        <v>0</v>
      </c>
      <c r="G261" s="21" t="s">
        <v>546</v>
      </c>
    </row>
    <row r="262" spans="3:7" ht="21.75" customHeight="1">
      <c r="C262" s="39" t="s">
        <v>629</v>
      </c>
      <c r="D262" s="29" t="s">
        <v>197</v>
      </c>
      <c r="E262" s="88" t="s">
        <v>198</v>
      </c>
      <c r="F262" s="30"/>
      <c r="G262" s="21"/>
    </row>
    <row r="263" spans="3:6" ht="22.5" customHeight="1">
      <c r="C263" s="39"/>
      <c r="D263" s="29" t="s">
        <v>199</v>
      </c>
      <c r="E263" s="88" t="s">
        <v>200</v>
      </c>
      <c r="F263" s="30"/>
    </row>
    <row r="264" spans="3:6" ht="26.25" customHeight="1">
      <c r="C264" s="39" t="s">
        <v>631</v>
      </c>
      <c r="D264" s="29" t="s">
        <v>201</v>
      </c>
      <c r="E264" s="88" t="s">
        <v>202</v>
      </c>
      <c r="F264" s="30"/>
    </row>
    <row r="265" spans="3:7" ht="15" customHeight="1">
      <c r="C265" s="39"/>
      <c r="D265" s="28" t="s">
        <v>203</v>
      </c>
      <c r="E265" s="66" t="s">
        <v>204</v>
      </c>
      <c r="F265" s="26">
        <f>F266+F267+F268+F269+F270</f>
        <v>1163</v>
      </c>
      <c r="G265" s="21" t="s">
        <v>546</v>
      </c>
    </row>
    <row r="266" spans="3:7" ht="25.5" customHeight="1">
      <c r="C266" s="39" t="s">
        <v>629</v>
      </c>
      <c r="D266" s="29" t="s">
        <v>205</v>
      </c>
      <c r="E266" s="87" t="s">
        <v>206</v>
      </c>
      <c r="F266" s="30">
        <v>20</v>
      </c>
      <c r="G266" s="21"/>
    </row>
    <row r="267" spans="3:6" ht="27.75" customHeight="1">
      <c r="C267" s="39"/>
      <c r="D267" s="29" t="s">
        <v>207</v>
      </c>
      <c r="E267" s="87" t="s">
        <v>208</v>
      </c>
      <c r="F267" s="30"/>
    </row>
    <row r="268" spans="3:8" ht="15" customHeight="1">
      <c r="C268" s="39"/>
      <c r="D268" s="29" t="s">
        <v>209</v>
      </c>
      <c r="E268" s="87" t="s">
        <v>210</v>
      </c>
      <c r="F268" s="30">
        <v>3</v>
      </c>
      <c r="G268" s="21"/>
      <c r="H268" s="21"/>
    </row>
    <row r="269" spans="3:8" ht="15" customHeight="1">
      <c r="C269" s="39"/>
      <c r="D269" s="29" t="s">
        <v>211</v>
      </c>
      <c r="E269" s="87" t="s">
        <v>212</v>
      </c>
      <c r="F269" s="30">
        <v>1140</v>
      </c>
      <c r="G269" s="21"/>
      <c r="H269" s="21"/>
    </row>
    <row r="270" spans="3:8" ht="15" customHeight="1">
      <c r="C270" s="39"/>
      <c r="D270" s="29" t="s">
        <v>213</v>
      </c>
      <c r="E270" s="87" t="s">
        <v>214</v>
      </c>
      <c r="F270" s="30"/>
      <c r="G270" s="21"/>
      <c r="H270" s="21"/>
    </row>
    <row r="271" spans="3:8" ht="15" customHeight="1">
      <c r="C271" s="39" t="s">
        <v>630</v>
      </c>
      <c r="D271" s="28" t="s">
        <v>215</v>
      </c>
      <c r="E271" s="66" t="s">
        <v>216</v>
      </c>
      <c r="F271" s="34"/>
      <c r="G271" s="21"/>
      <c r="H271" s="21"/>
    </row>
    <row r="272" spans="3:8" ht="15" customHeight="1">
      <c r="C272" s="39"/>
      <c r="D272" s="45" t="s">
        <v>217</v>
      </c>
      <c r="E272" s="64" t="s">
        <v>656</v>
      </c>
      <c r="F272" s="26">
        <f>F273+F291+F304</f>
        <v>20341</v>
      </c>
      <c r="G272" s="21" t="s">
        <v>546</v>
      </c>
      <c r="H272" s="21"/>
    </row>
    <row r="273" spans="3:7" ht="15" customHeight="1">
      <c r="C273" s="39"/>
      <c r="D273" s="28" t="s">
        <v>218</v>
      </c>
      <c r="E273" s="66" t="s">
        <v>219</v>
      </c>
      <c r="F273" s="26">
        <f>F274+F275+F276+F277+F278+F279+F280+F281+F282+F283+F284+F287</f>
        <v>20240</v>
      </c>
      <c r="G273" s="21" t="s">
        <v>546</v>
      </c>
    </row>
    <row r="274" spans="3:6" ht="15" customHeight="1">
      <c r="C274" s="39"/>
      <c r="D274" s="29" t="s">
        <v>220</v>
      </c>
      <c r="E274" s="87" t="s">
        <v>657</v>
      </c>
      <c r="F274" s="30">
        <v>2400</v>
      </c>
    </row>
    <row r="275" spans="3:7" ht="15" customHeight="1">
      <c r="C275" s="39"/>
      <c r="D275" s="29" t="s">
        <v>221</v>
      </c>
      <c r="E275" s="87" t="s">
        <v>658</v>
      </c>
      <c r="F275" s="30">
        <v>4200</v>
      </c>
      <c r="G275" s="21"/>
    </row>
    <row r="276" spans="3:6" ht="15" customHeight="1">
      <c r="C276" s="39"/>
      <c r="D276" s="29" t="s">
        <v>222</v>
      </c>
      <c r="E276" s="87" t="s">
        <v>659</v>
      </c>
      <c r="F276" s="30">
        <v>3090</v>
      </c>
    </row>
    <row r="277" spans="3:8" ht="15" customHeight="1">
      <c r="C277" s="39"/>
      <c r="D277" s="29" t="s">
        <v>223</v>
      </c>
      <c r="E277" s="87" t="s">
        <v>660</v>
      </c>
      <c r="F277" s="30">
        <v>2300</v>
      </c>
      <c r="G277" s="21"/>
      <c r="H277" s="21"/>
    </row>
    <row r="278" spans="3:8" ht="15" customHeight="1">
      <c r="C278" s="39"/>
      <c r="D278" s="29" t="s">
        <v>224</v>
      </c>
      <c r="E278" s="87" t="s">
        <v>225</v>
      </c>
      <c r="F278" s="30"/>
      <c r="G278" s="21"/>
      <c r="H278" s="21"/>
    </row>
    <row r="279" spans="3:6" ht="15" customHeight="1">
      <c r="C279" s="39"/>
      <c r="D279" s="29" t="s">
        <v>226</v>
      </c>
      <c r="E279" s="87" t="s">
        <v>661</v>
      </c>
      <c r="F279" s="30">
        <v>80</v>
      </c>
    </row>
    <row r="280" spans="3:7" ht="15" customHeight="1">
      <c r="C280" s="39"/>
      <c r="D280" s="29" t="s">
        <v>227</v>
      </c>
      <c r="E280" s="87" t="s">
        <v>662</v>
      </c>
      <c r="F280" s="30">
        <v>180</v>
      </c>
      <c r="G280" s="21"/>
    </row>
    <row r="281" spans="3:7" ht="15" customHeight="1">
      <c r="C281" s="39"/>
      <c r="D281" s="29" t="s">
        <v>228</v>
      </c>
      <c r="E281" s="87" t="s">
        <v>663</v>
      </c>
      <c r="F281" s="30">
        <v>1300</v>
      </c>
      <c r="G281" s="21"/>
    </row>
    <row r="282" spans="3:7" ht="15" customHeight="1">
      <c r="C282" s="39"/>
      <c r="D282" s="29" t="s">
        <v>229</v>
      </c>
      <c r="E282" s="87" t="s">
        <v>664</v>
      </c>
      <c r="F282" s="30">
        <v>3000</v>
      </c>
      <c r="G282" s="21"/>
    </row>
    <row r="283" spans="3:6" ht="15" customHeight="1">
      <c r="C283" s="39"/>
      <c r="D283" s="29" t="s">
        <v>230</v>
      </c>
      <c r="E283" s="87" t="s">
        <v>665</v>
      </c>
      <c r="F283" s="30"/>
    </row>
    <row r="284" spans="3:7" ht="15" customHeight="1">
      <c r="C284" s="39"/>
      <c r="D284" s="28" t="s">
        <v>231</v>
      </c>
      <c r="E284" s="86" t="s">
        <v>666</v>
      </c>
      <c r="F284" s="26">
        <f>F285+F286</f>
        <v>2384</v>
      </c>
      <c r="G284" s="7" t="s">
        <v>546</v>
      </c>
    </row>
    <row r="285" spans="3:6" ht="15" customHeight="1">
      <c r="C285" s="39"/>
      <c r="D285" s="29" t="s">
        <v>232</v>
      </c>
      <c r="E285" s="88" t="s">
        <v>233</v>
      </c>
      <c r="F285" s="30">
        <v>2344</v>
      </c>
    </row>
    <row r="286" spans="3:7" ht="15" customHeight="1">
      <c r="C286" s="39"/>
      <c r="D286" s="29" t="s">
        <v>234</v>
      </c>
      <c r="E286" s="88" t="s">
        <v>667</v>
      </c>
      <c r="F286" s="30">
        <v>40</v>
      </c>
      <c r="G286" s="21"/>
    </row>
    <row r="287" spans="3:7" ht="15" customHeight="1">
      <c r="C287" s="39"/>
      <c r="D287" s="28" t="s">
        <v>235</v>
      </c>
      <c r="E287" s="86" t="s">
        <v>668</v>
      </c>
      <c r="F287" s="26">
        <f>F288+F289+F290</f>
        <v>1306</v>
      </c>
      <c r="G287" s="21" t="s">
        <v>546</v>
      </c>
    </row>
    <row r="288" spans="3:7" ht="15" customHeight="1">
      <c r="C288" s="39" t="s">
        <v>629</v>
      </c>
      <c r="D288" s="29" t="s">
        <v>236</v>
      </c>
      <c r="E288" s="88" t="s">
        <v>237</v>
      </c>
      <c r="F288" s="30"/>
      <c r="G288" s="21"/>
    </row>
    <row r="289" spans="3:6" ht="15" customHeight="1">
      <c r="C289" s="39"/>
      <c r="D289" s="29" t="s">
        <v>238</v>
      </c>
      <c r="E289" s="88" t="s">
        <v>239</v>
      </c>
      <c r="F289" s="30">
        <v>7</v>
      </c>
    </row>
    <row r="290" spans="3:7" ht="15" customHeight="1">
      <c r="C290" s="39"/>
      <c r="D290" s="29" t="s">
        <v>240</v>
      </c>
      <c r="E290" s="88" t="s">
        <v>669</v>
      </c>
      <c r="F290" s="30">
        <v>1299</v>
      </c>
      <c r="G290" s="21"/>
    </row>
    <row r="291" spans="3:7" ht="15" customHeight="1">
      <c r="C291" s="39"/>
      <c r="D291" s="32" t="s">
        <v>241</v>
      </c>
      <c r="E291" s="73" t="s">
        <v>242</v>
      </c>
      <c r="F291" s="26">
        <f>F292+F293+F294+F300</f>
        <v>37</v>
      </c>
      <c r="G291" s="21" t="s">
        <v>546</v>
      </c>
    </row>
    <row r="292" spans="3:6" ht="15" customHeight="1">
      <c r="C292" s="39" t="s">
        <v>629</v>
      </c>
      <c r="D292" s="29" t="s">
        <v>243</v>
      </c>
      <c r="E292" s="87" t="s">
        <v>244</v>
      </c>
      <c r="F292" s="30"/>
    </row>
    <row r="293" spans="3:7" ht="15" customHeight="1">
      <c r="C293" s="39"/>
      <c r="D293" s="29" t="s">
        <v>245</v>
      </c>
      <c r="E293" s="87" t="s">
        <v>246</v>
      </c>
      <c r="F293" s="30"/>
      <c r="G293" s="21"/>
    </row>
    <row r="294" spans="3:7" ht="24" customHeight="1">
      <c r="C294" s="39"/>
      <c r="D294" s="28" t="s">
        <v>247</v>
      </c>
      <c r="E294" s="86" t="s">
        <v>248</v>
      </c>
      <c r="F294" s="26">
        <f>F295+F296+F297+F298+F299</f>
        <v>37</v>
      </c>
      <c r="G294" s="21" t="s">
        <v>546</v>
      </c>
    </row>
    <row r="295" spans="3:6" ht="15" customHeight="1">
      <c r="C295" s="39"/>
      <c r="D295" s="29" t="s">
        <v>249</v>
      </c>
      <c r="E295" s="88" t="s">
        <v>670</v>
      </c>
      <c r="F295" s="30">
        <v>37</v>
      </c>
    </row>
    <row r="296" spans="3:7" ht="15" customHeight="1">
      <c r="C296" s="39"/>
      <c r="D296" s="29" t="s">
        <v>250</v>
      </c>
      <c r="E296" s="88" t="s">
        <v>671</v>
      </c>
      <c r="F296" s="30"/>
      <c r="G296" s="21"/>
    </row>
    <row r="297" spans="3:7" ht="15" customHeight="1">
      <c r="C297" s="39"/>
      <c r="D297" s="29" t="s">
        <v>251</v>
      </c>
      <c r="E297" s="88" t="s">
        <v>252</v>
      </c>
      <c r="F297" s="30"/>
      <c r="G297" s="21"/>
    </row>
    <row r="298" spans="3:6" ht="15" customHeight="1">
      <c r="C298" s="39"/>
      <c r="D298" s="29" t="s">
        <v>253</v>
      </c>
      <c r="E298" s="88" t="s">
        <v>254</v>
      </c>
      <c r="F298" s="30"/>
    </row>
    <row r="299" spans="3:7" ht="15" customHeight="1">
      <c r="C299" s="39"/>
      <c r="D299" s="29" t="s">
        <v>255</v>
      </c>
      <c r="E299" s="88" t="s">
        <v>256</v>
      </c>
      <c r="F299" s="30"/>
      <c r="G299" s="21"/>
    </row>
    <row r="300" spans="3:7" ht="15" customHeight="1">
      <c r="C300" s="39"/>
      <c r="D300" s="28" t="s">
        <v>257</v>
      </c>
      <c r="E300" s="86" t="s">
        <v>672</v>
      </c>
      <c r="F300" s="26">
        <f>F301+F302+F303</f>
        <v>0</v>
      </c>
      <c r="G300" s="21" t="s">
        <v>546</v>
      </c>
    </row>
    <row r="301" spans="3:6" ht="18" customHeight="1">
      <c r="C301" s="39" t="s">
        <v>629</v>
      </c>
      <c r="D301" s="29" t="s">
        <v>258</v>
      </c>
      <c r="E301" s="88" t="s">
        <v>259</v>
      </c>
      <c r="F301" s="30"/>
    </row>
    <row r="302" spans="3:7" ht="15" customHeight="1">
      <c r="C302" s="39"/>
      <c r="D302" s="29" t="s">
        <v>260</v>
      </c>
      <c r="E302" s="88" t="s">
        <v>261</v>
      </c>
      <c r="F302" s="30"/>
      <c r="G302" s="21"/>
    </row>
    <row r="303" spans="3:8" ht="19.5" customHeight="1">
      <c r="C303" s="39" t="s">
        <v>631</v>
      </c>
      <c r="D303" s="29" t="s">
        <v>262</v>
      </c>
      <c r="E303" s="88" t="s">
        <v>673</v>
      </c>
      <c r="F303" s="30"/>
      <c r="G303" s="21"/>
      <c r="H303" s="21"/>
    </row>
    <row r="304" spans="3:7" ht="15" customHeight="1">
      <c r="C304" s="39"/>
      <c r="D304" s="28" t="s">
        <v>263</v>
      </c>
      <c r="E304" s="66" t="s">
        <v>674</v>
      </c>
      <c r="F304" s="26">
        <f>F305+F306</f>
        <v>64</v>
      </c>
      <c r="G304" s="21" t="s">
        <v>546</v>
      </c>
    </row>
    <row r="305" spans="3:6" ht="15" customHeight="1">
      <c r="C305" s="39"/>
      <c r="D305" s="29" t="s">
        <v>264</v>
      </c>
      <c r="E305" s="87" t="s">
        <v>675</v>
      </c>
      <c r="F305" s="30">
        <v>4</v>
      </c>
    </row>
    <row r="306" spans="3:6" ht="15" customHeight="1">
      <c r="C306" s="39"/>
      <c r="D306" s="29" t="s">
        <v>265</v>
      </c>
      <c r="E306" s="87" t="s">
        <v>676</v>
      </c>
      <c r="F306" s="30">
        <v>60</v>
      </c>
    </row>
    <row r="307" spans="3:7" ht="15" customHeight="1">
      <c r="C307" s="39"/>
      <c r="D307" s="28" t="s">
        <v>266</v>
      </c>
      <c r="E307" s="89" t="s">
        <v>677</v>
      </c>
      <c r="F307" s="26">
        <f>F308+F309+F310+F311+F312+F313+F314</f>
        <v>3571</v>
      </c>
      <c r="G307" s="21" t="s">
        <v>546</v>
      </c>
    </row>
    <row r="308" spans="3:7" ht="15" customHeight="1">
      <c r="C308" s="39"/>
      <c r="D308" s="29" t="s">
        <v>267</v>
      </c>
      <c r="E308" s="72" t="s">
        <v>268</v>
      </c>
      <c r="F308" s="30">
        <v>940</v>
      </c>
      <c r="G308" s="21"/>
    </row>
    <row r="309" spans="3:7" ht="15" customHeight="1">
      <c r="C309" s="39"/>
      <c r="D309" s="29" t="s">
        <v>269</v>
      </c>
      <c r="E309" s="72" t="s">
        <v>270</v>
      </c>
      <c r="F309" s="30">
        <v>400</v>
      </c>
      <c r="G309" s="21"/>
    </row>
    <row r="310" spans="3:7" ht="15" customHeight="1">
      <c r="C310" s="39"/>
      <c r="D310" s="29" t="s">
        <v>271</v>
      </c>
      <c r="E310" s="72" t="s">
        <v>272</v>
      </c>
      <c r="F310" s="30">
        <v>1700</v>
      </c>
      <c r="G310" s="21"/>
    </row>
    <row r="311" spans="3:6" ht="15" customHeight="1">
      <c r="C311" s="39"/>
      <c r="D311" s="29" t="s">
        <v>273</v>
      </c>
      <c r="E311" s="72" t="s">
        <v>274</v>
      </c>
      <c r="F311" s="30"/>
    </row>
    <row r="312" spans="3:7" ht="15" customHeight="1">
      <c r="C312" s="39"/>
      <c r="D312" s="29" t="s">
        <v>275</v>
      </c>
      <c r="E312" s="72" t="s">
        <v>276</v>
      </c>
      <c r="F312" s="30">
        <v>1</v>
      </c>
      <c r="G312" s="21"/>
    </row>
    <row r="313" spans="3:7" ht="15" customHeight="1">
      <c r="C313" s="39"/>
      <c r="D313" s="29" t="s">
        <v>277</v>
      </c>
      <c r="E313" s="72" t="s">
        <v>278</v>
      </c>
      <c r="F313" s="30">
        <v>530</v>
      </c>
      <c r="G313" s="21"/>
    </row>
    <row r="314" spans="3:6" ht="15" customHeight="1">
      <c r="C314" s="39" t="s">
        <v>629</v>
      </c>
      <c r="D314" s="29" t="s">
        <v>279</v>
      </c>
      <c r="E314" s="72" t="s">
        <v>280</v>
      </c>
      <c r="F314" s="30"/>
    </row>
    <row r="315" spans="3:7" ht="15" customHeight="1">
      <c r="C315" s="39"/>
      <c r="D315" s="28" t="s">
        <v>281</v>
      </c>
      <c r="E315" s="89" t="s">
        <v>678</v>
      </c>
      <c r="F315" s="26">
        <f>F316+F317+F320+F323</f>
        <v>537</v>
      </c>
      <c r="G315" s="7" t="s">
        <v>546</v>
      </c>
    </row>
    <row r="316" spans="3:7" ht="15" customHeight="1">
      <c r="C316" s="39"/>
      <c r="D316" s="29" t="s">
        <v>282</v>
      </c>
      <c r="E316" s="72" t="s">
        <v>283</v>
      </c>
      <c r="F316" s="30"/>
      <c r="G316" s="21"/>
    </row>
    <row r="317" spans="3:7" ht="15" customHeight="1">
      <c r="C317" s="39"/>
      <c r="D317" s="28" t="s">
        <v>284</v>
      </c>
      <c r="E317" s="64" t="s">
        <v>679</v>
      </c>
      <c r="F317" s="26">
        <f>F318+F319</f>
        <v>537</v>
      </c>
      <c r="G317" s="21" t="s">
        <v>546</v>
      </c>
    </row>
    <row r="318" spans="3:7" ht="15" customHeight="1">
      <c r="C318" s="39"/>
      <c r="D318" s="29" t="s">
        <v>285</v>
      </c>
      <c r="E318" s="65" t="s">
        <v>680</v>
      </c>
      <c r="F318" s="30">
        <v>500</v>
      </c>
      <c r="G318" s="21"/>
    </row>
    <row r="319" spans="3:7" ht="15" customHeight="1">
      <c r="C319" s="39"/>
      <c r="D319" s="29" t="s">
        <v>286</v>
      </c>
      <c r="E319" s="65" t="s">
        <v>681</v>
      </c>
      <c r="F319" s="30">
        <v>37</v>
      </c>
      <c r="G319" s="21"/>
    </row>
    <row r="320" spans="3:7" ht="15" customHeight="1">
      <c r="C320" s="39"/>
      <c r="D320" s="28" t="s">
        <v>287</v>
      </c>
      <c r="E320" s="64" t="s">
        <v>682</v>
      </c>
      <c r="F320" s="26"/>
      <c r="G320" s="7" t="s">
        <v>546</v>
      </c>
    </row>
    <row r="321" spans="3:7" ht="15" customHeight="1">
      <c r="C321" s="39"/>
      <c r="D321" s="29" t="s">
        <v>288</v>
      </c>
      <c r="E321" s="65" t="s">
        <v>683</v>
      </c>
      <c r="F321" s="30"/>
      <c r="G321" s="21"/>
    </row>
    <row r="322" spans="3:7" ht="15" customHeight="1">
      <c r="C322" s="39"/>
      <c r="D322" s="29" t="s">
        <v>289</v>
      </c>
      <c r="E322" s="65" t="s">
        <v>684</v>
      </c>
      <c r="F322" s="30"/>
      <c r="G322" s="21"/>
    </row>
    <row r="323" spans="3:7" ht="15" customHeight="1">
      <c r="C323" s="39" t="s">
        <v>629</v>
      </c>
      <c r="D323" s="28" t="s">
        <v>290</v>
      </c>
      <c r="E323" s="64" t="s">
        <v>291</v>
      </c>
      <c r="F323" s="30"/>
      <c r="G323" s="21"/>
    </row>
    <row r="324" spans="3:7" ht="15" customHeight="1">
      <c r="C324" s="39"/>
      <c r="D324" s="28" t="s">
        <v>292</v>
      </c>
      <c r="E324" s="90" t="s">
        <v>685</v>
      </c>
      <c r="F324" s="26">
        <f>F325+F339+F348+F357</f>
        <v>94756</v>
      </c>
      <c r="G324" s="21" t="s">
        <v>546</v>
      </c>
    </row>
    <row r="325" spans="3:7" ht="15" customHeight="1">
      <c r="C325" s="39"/>
      <c r="D325" s="28" t="s">
        <v>293</v>
      </c>
      <c r="E325" s="89" t="s">
        <v>686</v>
      </c>
      <c r="F325" s="26">
        <f>F326+F335</f>
        <v>80773</v>
      </c>
      <c r="G325" s="21" t="s">
        <v>546</v>
      </c>
    </row>
    <row r="326" spans="3:7" ht="15" customHeight="1">
      <c r="C326" s="39"/>
      <c r="D326" s="28" t="s">
        <v>294</v>
      </c>
      <c r="E326" s="64" t="s">
        <v>687</v>
      </c>
      <c r="F326" s="26">
        <f>F327+F331</f>
        <v>43370</v>
      </c>
      <c r="G326" s="21" t="s">
        <v>546</v>
      </c>
    </row>
    <row r="327" spans="3:7" ht="15" customHeight="1">
      <c r="C327" s="39"/>
      <c r="D327" s="28" t="s">
        <v>295</v>
      </c>
      <c r="E327" s="66" t="s">
        <v>688</v>
      </c>
      <c r="F327" s="26">
        <f>F328+F329+F330</f>
        <v>40250</v>
      </c>
      <c r="G327" s="7" t="s">
        <v>546</v>
      </c>
    </row>
    <row r="328" spans="3:6" ht="15" customHeight="1">
      <c r="C328" s="39"/>
      <c r="D328" s="29" t="s">
        <v>296</v>
      </c>
      <c r="E328" s="87" t="s">
        <v>297</v>
      </c>
      <c r="F328" s="30">
        <v>39246</v>
      </c>
    </row>
    <row r="329" spans="3:7" ht="15" customHeight="1">
      <c r="C329" s="39"/>
      <c r="D329" s="29" t="s">
        <v>298</v>
      </c>
      <c r="E329" s="87" t="s">
        <v>299</v>
      </c>
      <c r="F329" s="30">
        <v>1004</v>
      </c>
      <c r="G329" s="21"/>
    </row>
    <row r="330" spans="3:7" ht="15" customHeight="1">
      <c r="C330" s="39"/>
      <c r="D330" s="29" t="s">
        <v>300</v>
      </c>
      <c r="E330" s="87" t="s">
        <v>301</v>
      </c>
      <c r="F330" s="30"/>
      <c r="G330" s="21"/>
    </row>
    <row r="331" spans="3:7" ht="15" customHeight="1">
      <c r="C331" s="39"/>
      <c r="D331" s="28" t="s">
        <v>302</v>
      </c>
      <c r="E331" s="66" t="s">
        <v>689</v>
      </c>
      <c r="F331" s="26">
        <f>F332+F333+F334</f>
        <v>3120</v>
      </c>
      <c r="G331" s="21" t="s">
        <v>546</v>
      </c>
    </row>
    <row r="332" spans="3:6" ht="15" customHeight="1">
      <c r="C332" s="39"/>
      <c r="D332" s="29" t="s">
        <v>303</v>
      </c>
      <c r="E332" s="87" t="s">
        <v>304</v>
      </c>
      <c r="F332" s="30">
        <v>3120</v>
      </c>
    </row>
    <row r="333" spans="3:7" ht="15" customHeight="1">
      <c r="C333" s="39"/>
      <c r="D333" s="29" t="s">
        <v>305</v>
      </c>
      <c r="E333" s="87" t="s">
        <v>306</v>
      </c>
      <c r="F333" s="30"/>
      <c r="G333" s="21"/>
    </row>
    <row r="334" spans="3:7" ht="15" customHeight="1">
      <c r="C334" s="39"/>
      <c r="D334" s="29" t="s">
        <v>307</v>
      </c>
      <c r="E334" s="87" t="s">
        <v>308</v>
      </c>
      <c r="F334" s="30"/>
      <c r="G334" s="21"/>
    </row>
    <row r="335" spans="3:7" ht="15" customHeight="1">
      <c r="C335" s="39"/>
      <c r="D335" s="28" t="s">
        <v>309</v>
      </c>
      <c r="E335" s="64" t="s">
        <v>690</v>
      </c>
      <c r="F335" s="26">
        <f>F336+F337+F338</f>
        <v>37403</v>
      </c>
      <c r="G335" s="21" t="s">
        <v>546</v>
      </c>
    </row>
    <row r="336" spans="3:7" ht="15" customHeight="1">
      <c r="C336" s="39"/>
      <c r="D336" s="29" t="s">
        <v>310</v>
      </c>
      <c r="E336" s="65" t="s">
        <v>311</v>
      </c>
      <c r="F336" s="30">
        <v>36448</v>
      </c>
      <c r="G336" s="21"/>
    </row>
    <row r="337" spans="3:7" ht="15" customHeight="1">
      <c r="C337" s="39"/>
      <c r="D337" s="29" t="s">
        <v>312</v>
      </c>
      <c r="E337" s="65" t="s">
        <v>313</v>
      </c>
      <c r="F337" s="30">
        <v>955</v>
      </c>
      <c r="G337" s="21"/>
    </row>
    <row r="338" spans="3:6" ht="15" customHeight="1">
      <c r="C338" s="39"/>
      <c r="D338" s="29" t="s">
        <v>314</v>
      </c>
      <c r="E338" s="65" t="s">
        <v>315</v>
      </c>
      <c r="F338" s="30"/>
    </row>
    <row r="339" spans="3:7" ht="15" customHeight="1">
      <c r="C339" s="39"/>
      <c r="D339" s="28" t="s">
        <v>316</v>
      </c>
      <c r="E339" s="89" t="s">
        <v>691</v>
      </c>
      <c r="F339" s="26">
        <f>F340+F344</f>
        <v>582</v>
      </c>
      <c r="G339" s="21" t="s">
        <v>546</v>
      </c>
    </row>
    <row r="340" spans="3:7" ht="15" customHeight="1">
      <c r="C340" s="39"/>
      <c r="D340" s="28" t="s">
        <v>317</v>
      </c>
      <c r="E340" s="64" t="s">
        <v>692</v>
      </c>
      <c r="F340" s="26">
        <f>F341+F342+F343</f>
        <v>459</v>
      </c>
      <c r="G340" s="21" t="s">
        <v>546</v>
      </c>
    </row>
    <row r="341" spans="3:7" ht="15" customHeight="1">
      <c r="C341" s="39"/>
      <c r="D341" s="29" t="s">
        <v>318</v>
      </c>
      <c r="E341" s="87" t="s">
        <v>319</v>
      </c>
      <c r="F341" s="30">
        <v>378</v>
      </c>
      <c r="G341" s="21"/>
    </row>
    <row r="342" spans="3:6" ht="15" customHeight="1">
      <c r="C342" s="39"/>
      <c r="D342" s="29" t="s">
        <v>320</v>
      </c>
      <c r="E342" s="87" t="s">
        <v>321</v>
      </c>
      <c r="F342" s="30">
        <v>81</v>
      </c>
    </row>
    <row r="343" spans="3:7" ht="15" customHeight="1">
      <c r="C343" s="39"/>
      <c r="D343" s="29" t="s">
        <v>322</v>
      </c>
      <c r="E343" s="87" t="s">
        <v>323</v>
      </c>
      <c r="F343" s="30"/>
      <c r="G343" s="21"/>
    </row>
    <row r="344" spans="3:7" ht="15" customHeight="1">
      <c r="C344" s="39"/>
      <c r="D344" s="29" t="s">
        <v>324</v>
      </c>
      <c r="E344" s="64" t="s">
        <v>693</v>
      </c>
      <c r="F344" s="26">
        <f>F345+F346+F347</f>
        <v>123</v>
      </c>
      <c r="G344" s="21" t="s">
        <v>546</v>
      </c>
    </row>
    <row r="345" spans="3:6" ht="15" customHeight="1">
      <c r="C345" s="39"/>
      <c r="D345" s="29" t="s">
        <v>325</v>
      </c>
      <c r="E345" s="87" t="s">
        <v>326</v>
      </c>
      <c r="F345" s="30">
        <v>123</v>
      </c>
    </row>
    <row r="346" spans="3:7" ht="15" customHeight="1">
      <c r="C346" s="39"/>
      <c r="D346" s="29" t="s">
        <v>327</v>
      </c>
      <c r="E346" s="87" t="s">
        <v>328</v>
      </c>
      <c r="F346" s="30"/>
      <c r="G346" s="21"/>
    </row>
    <row r="347" spans="3:7" ht="15" customHeight="1">
      <c r="C347" s="39"/>
      <c r="D347" s="29" t="s">
        <v>329</v>
      </c>
      <c r="E347" s="87" t="s">
        <v>330</v>
      </c>
      <c r="F347" s="30"/>
      <c r="G347" s="21"/>
    </row>
    <row r="348" spans="3:7" ht="15" customHeight="1">
      <c r="C348" s="39"/>
      <c r="D348" s="28" t="s">
        <v>331</v>
      </c>
      <c r="E348" s="89" t="s">
        <v>694</v>
      </c>
      <c r="F348" s="26">
        <f>F349+F353</f>
        <v>5696</v>
      </c>
      <c r="G348" s="7" t="s">
        <v>546</v>
      </c>
    </row>
    <row r="349" spans="3:7" ht="15" customHeight="1">
      <c r="C349" s="39"/>
      <c r="D349" s="28" t="s">
        <v>332</v>
      </c>
      <c r="E349" s="64" t="s">
        <v>695</v>
      </c>
      <c r="F349" s="26">
        <f>F350+F351+F352</f>
        <v>0</v>
      </c>
      <c r="G349" s="7" t="s">
        <v>546</v>
      </c>
    </row>
    <row r="350" spans="3:7" ht="15" customHeight="1">
      <c r="C350" s="39"/>
      <c r="D350" s="29" t="s">
        <v>333</v>
      </c>
      <c r="E350" s="65" t="s">
        <v>334</v>
      </c>
      <c r="F350" s="30"/>
      <c r="G350" s="21"/>
    </row>
    <row r="351" spans="3:6" ht="15" customHeight="1">
      <c r="C351" s="39"/>
      <c r="D351" s="29" t="s">
        <v>335</v>
      </c>
      <c r="E351" s="65" t="s">
        <v>336</v>
      </c>
      <c r="F351" s="30"/>
    </row>
    <row r="352" spans="3:7" ht="15" customHeight="1">
      <c r="C352" s="39"/>
      <c r="D352" s="29" t="s">
        <v>337</v>
      </c>
      <c r="E352" s="65" t="s">
        <v>338</v>
      </c>
      <c r="F352" s="30"/>
      <c r="G352" s="21"/>
    </row>
    <row r="353" spans="3:7" ht="15" customHeight="1">
      <c r="C353" s="39"/>
      <c r="D353" s="28" t="s">
        <v>339</v>
      </c>
      <c r="E353" s="64" t="s">
        <v>696</v>
      </c>
      <c r="F353" s="26">
        <f>F354+F355+F356</f>
        <v>5696</v>
      </c>
      <c r="G353" s="7" t="s">
        <v>546</v>
      </c>
    </row>
    <row r="354" spans="3:8" ht="15" customHeight="1">
      <c r="C354" s="39"/>
      <c r="D354" s="29" t="s">
        <v>340</v>
      </c>
      <c r="E354" s="65" t="s">
        <v>341</v>
      </c>
      <c r="F354" s="30">
        <v>5696</v>
      </c>
      <c r="G354" s="21"/>
      <c r="H354" s="21"/>
    </row>
    <row r="355" spans="3:6" ht="15" customHeight="1">
      <c r="C355" s="39"/>
      <c r="D355" s="29" t="s">
        <v>342</v>
      </c>
      <c r="E355" s="65" t="s">
        <v>343</v>
      </c>
      <c r="F355" s="30"/>
    </row>
    <row r="356" spans="3:8" ht="15" customHeight="1">
      <c r="C356" s="39"/>
      <c r="D356" s="29" t="s">
        <v>344</v>
      </c>
      <c r="E356" s="65" t="s">
        <v>345</v>
      </c>
      <c r="F356" s="30"/>
      <c r="G356" s="21"/>
      <c r="H356" s="21"/>
    </row>
    <row r="357" spans="3:8" ht="15" customHeight="1">
      <c r="C357" s="39"/>
      <c r="D357" s="28" t="s">
        <v>346</v>
      </c>
      <c r="E357" s="89" t="s">
        <v>697</v>
      </c>
      <c r="F357" s="26">
        <f>F358+F362</f>
        <v>7705</v>
      </c>
      <c r="G357" s="21" t="s">
        <v>546</v>
      </c>
      <c r="H357" s="21"/>
    </row>
    <row r="358" spans="3:8" ht="15" customHeight="1">
      <c r="C358" s="39"/>
      <c r="D358" s="28" t="s">
        <v>347</v>
      </c>
      <c r="E358" s="64" t="s">
        <v>698</v>
      </c>
      <c r="F358" s="26">
        <f>F359+F360+F361</f>
        <v>814</v>
      </c>
      <c r="G358" s="21" t="s">
        <v>546</v>
      </c>
      <c r="H358" s="21"/>
    </row>
    <row r="359" spans="3:8" ht="15" customHeight="1">
      <c r="C359" s="39"/>
      <c r="D359" s="29" t="s">
        <v>348</v>
      </c>
      <c r="E359" s="65" t="s">
        <v>349</v>
      </c>
      <c r="F359" s="30">
        <v>814</v>
      </c>
      <c r="G359" s="21"/>
      <c r="H359" s="21"/>
    </row>
    <row r="360" spans="3:8" ht="15" customHeight="1">
      <c r="C360" s="39"/>
      <c r="D360" s="29" t="s">
        <v>350</v>
      </c>
      <c r="E360" s="65" t="s">
        <v>351</v>
      </c>
      <c r="F360" s="30"/>
      <c r="G360" s="21"/>
      <c r="H360" s="21"/>
    </row>
    <row r="361" spans="3:8" ht="15" customHeight="1">
      <c r="C361" s="39"/>
      <c r="D361" s="29" t="s">
        <v>352</v>
      </c>
      <c r="E361" s="65" t="s">
        <v>353</v>
      </c>
      <c r="F361" s="30"/>
      <c r="G361" s="21"/>
      <c r="H361" s="21"/>
    </row>
    <row r="362" spans="3:8" ht="15" customHeight="1">
      <c r="C362" s="39"/>
      <c r="D362" s="28" t="s">
        <v>354</v>
      </c>
      <c r="E362" s="64" t="s">
        <v>699</v>
      </c>
      <c r="F362" s="26">
        <f>F363+F364+F365</f>
        <v>6891</v>
      </c>
      <c r="G362" s="21" t="s">
        <v>546</v>
      </c>
      <c r="H362" s="21"/>
    </row>
    <row r="363" spans="3:6" ht="15" customHeight="1">
      <c r="C363" s="39"/>
      <c r="D363" s="29" t="s">
        <v>355</v>
      </c>
      <c r="E363" s="65" t="s">
        <v>356</v>
      </c>
      <c r="F363" s="30">
        <v>6891</v>
      </c>
    </row>
    <row r="364" spans="3:8" ht="15" customHeight="1">
      <c r="C364" s="39"/>
      <c r="D364" s="29" t="s">
        <v>357</v>
      </c>
      <c r="E364" s="65" t="s">
        <v>358</v>
      </c>
      <c r="F364" s="30"/>
      <c r="G364" s="21"/>
      <c r="H364" s="21"/>
    </row>
    <row r="365" spans="3:6" ht="15" customHeight="1">
      <c r="C365" s="39"/>
      <c r="D365" s="29" t="s">
        <v>359</v>
      </c>
      <c r="E365" s="65" t="s">
        <v>360</v>
      </c>
      <c r="F365" s="30"/>
    </row>
    <row r="366" spans="3:8" ht="15" customHeight="1">
      <c r="C366" s="39"/>
      <c r="D366" s="28" t="s">
        <v>361</v>
      </c>
      <c r="E366" s="89" t="s">
        <v>700</v>
      </c>
      <c r="F366" s="26">
        <f>F367+F368+F369</f>
        <v>683</v>
      </c>
      <c r="G366" s="21" t="s">
        <v>546</v>
      </c>
      <c r="H366" s="21"/>
    </row>
    <row r="367" spans="3:8" ht="15" customHeight="1">
      <c r="C367" s="39"/>
      <c r="D367" s="29" t="s">
        <v>362</v>
      </c>
      <c r="E367" s="72" t="s">
        <v>363</v>
      </c>
      <c r="F367" s="30">
        <v>107</v>
      </c>
      <c r="G367" s="21"/>
      <c r="H367" s="21"/>
    </row>
    <row r="368" spans="3:8" ht="15" customHeight="1">
      <c r="C368" s="39"/>
      <c r="D368" s="29" t="s">
        <v>364</v>
      </c>
      <c r="E368" s="72" t="s">
        <v>701</v>
      </c>
      <c r="F368" s="30"/>
      <c r="G368" s="21"/>
      <c r="H368" s="21"/>
    </row>
    <row r="369" spans="3:8" ht="15" customHeight="1">
      <c r="C369" s="39"/>
      <c r="D369" s="28" t="s">
        <v>365</v>
      </c>
      <c r="E369" s="64" t="s">
        <v>702</v>
      </c>
      <c r="F369" s="26">
        <f>F370+F371</f>
        <v>576</v>
      </c>
      <c r="G369" s="21" t="s">
        <v>546</v>
      </c>
      <c r="H369" s="21"/>
    </row>
    <row r="370" spans="3:8" ht="15" customHeight="1">
      <c r="C370" s="39"/>
      <c r="D370" s="29" t="s">
        <v>366</v>
      </c>
      <c r="E370" s="65" t="s">
        <v>703</v>
      </c>
      <c r="F370" s="30">
        <v>571</v>
      </c>
      <c r="G370" s="21"/>
      <c r="H370" s="21"/>
    </row>
    <row r="371" spans="3:8" ht="15" customHeight="1">
      <c r="C371" s="39"/>
      <c r="D371" s="29" t="s">
        <v>367</v>
      </c>
      <c r="E371" s="65" t="s">
        <v>704</v>
      </c>
      <c r="F371" s="30">
        <v>5</v>
      </c>
      <c r="G371" s="21"/>
      <c r="H371" s="21"/>
    </row>
    <row r="372" spans="3:8" ht="15" customHeight="1">
      <c r="C372" s="39"/>
      <c r="D372" s="28" t="s">
        <v>368</v>
      </c>
      <c r="E372" s="90" t="s">
        <v>369</v>
      </c>
      <c r="F372" s="26"/>
      <c r="G372" s="21" t="s">
        <v>546</v>
      </c>
      <c r="H372" s="21"/>
    </row>
    <row r="373" spans="3:8" ht="15" customHeight="1">
      <c r="C373" s="39"/>
      <c r="D373" s="29" t="s">
        <v>370</v>
      </c>
      <c r="E373" s="89" t="s">
        <v>705</v>
      </c>
      <c r="F373" s="30"/>
      <c r="G373" s="21"/>
      <c r="H373" s="21"/>
    </row>
    <row r="374" spans="3:6" ht="15" customHeight="1">
      <c r="C374" s="39"/>
      <c r="D374" s="29" t="s">
        <v>371</v>
      </c>
      <c r="E374" s="89" t="s">
        <v>372</v>
      </c>
      <c r="F374" s="30"/>
    </row>
    <row r="375" spans="3:7" ht="15" customHeight="1">
      <c r="C375" s="39"/>
      <c r="D375" s="28" t="s">
        <v>373</v>
      </c>
      <c r="E375" s="89" t="s">
        <v>374</v>
      </c>
      <c r="F375" s="26">
        <f>F376+F377</f>
        <v>0</v>
      </c>
      <c r="G375" s="21" t="s">
        <v>546</v>
      </c>
    </row>
    <row r="376" spans="3:6" ht="15" customHeight="1">
      <c r="C376" s="39"/>
      <c r="D376" s="29" t="s">
        <v>375</v>
      </c>
      <c r="E376" s="72" t="s">
        <v>376</v>
      </c>
      <c r="F376" s="30"/>
    </row>
    <row r="377" spans="3:7" ht="15" customHeight="1">
      <c r="C377" s="39"/>
      <c r="D377" s="29" t="s">
        <v>377</v>
      </c>
      <c r="E377" s="72" t="s">
        <v>378</v>
      </c>
      <c r="F377" s="30"/>
      <c r="G377" s="21"/>
    </row>
    <row r="378" spans="3:7" ht="15" customHeight="1">
      <c r="C378" s="39"/>
      <c r="D378" s="28" t="s">
        <v>379</v>
      </c>
      <c r="E378" s="89" t="s">
        <v>380</v>
      </c>
      <c r="F378" s="34"/>
      <c r="G378" s="21"/>
    </row>
    <row r="379" spans="3:7" ht="15" customHeight="1">
      <c r="C379" s="39"/>
      <c r="D379" s="28" t="s">
        <v>381</v>
      </c>
      <c r="E379" s="89" t="s">
        <v>382</v>
      </c>
      <c r="F379" s="26">
        <f>F380+F381</f>
        <v>0</v>
      </c>
      <c r="G379" s="7" t="s">
        <v>546</v>
      </c>
    </row>
    <row r="380" spans="3:6" ht="15" customHeight="1">
      <c r="C380" s="39"/>
      <c r="D380" s="29" t="s">
        <v>383</v>
      </c>
      <c r="E380" s="72" t="s">
        <v>384</v>
      </c>
      <c r="F380" s="30"/>
    </row>
    <row r="381" spans="3:8" ht="15" customHeight="1">
      <c r="C381" s="39"/>
      <c r="D381" s="29" t="s">
        <v>385</v>
      </c>
      <c r="E381" s="72" t="s">
        <v>386</v>
      </c>
      <c r="F381" s="30"/>
      <c r="G381" s="21"/>
      <c r="H381" s="21"/>
    </row>
    <row r="382" spans="3:8" ht="15" customHeight="1">
      <c r="C382" s="39"/>
      <c r="D382" s="28" t="s">
        <v>387</v>
      </c>
      <c r="E382" s="89" t="s">
        <v>388</v>
      </c>
      <c r="F382" s="26">
        <f>F383+F384</f>
        <v>0</v>
      </c>
      <c r="G382" s="21" t="s">
        <v>546</v>
      </c>
      <c r="H382" s="21"/>
    </row>
    <row r="383" spans="3:6" ht="15" customHeight="1">
      <c r="C383" s="39"/>
      <c r="D383" s="29" t="s">
        <v>389</v>
      </c>
      <c r="E383" s="72" t="s">
        <v>390</v>
      </c>
      <c r="F383" s="30"/>
    </row>
    <row r="384" spans="3:8" ht="15" customHeight="1">
      <c r="C384" s="39"/>
      <c r="D384" s="29" t="s">
        <v>391</v>
      </c>
      <c r="E384" s="72" t="s">
        <v>392</v>
      </c>
      <c r="F384" s="30"/>
      <c r="G384" s="21"/>
      <c r="H384" s="21"/>
    </row>
    <row r="385" spans="3:7" ht="15" customHeight="1">
      <c r="C385" s="39"/>
      <c r="D385" s="28" t="s">
        <v>393</v>
      </c>
      <c r="E385" s="89" t="s">
        <v>394</v>
      </c>
      <c r="F385" s="26">
        <f>F386+F392+F393+F398</f>
        <v>1250</v>
      </c>
      <c r="G385" s="7" t="s">
        <v>546</v>
      </c>
    </row>
    <row r="386" spans="3:8" ht="15" customHeight="1">
      <c r="C386" s="39"/>
      <c r="D386" s="28" t="s">
        <v>395</v>
      </c>
      <c r="E386" s="64" t="s">
        <v>396</v>
      </c>
      <c r="F386" s="26">
        <f>F387+F388+F389+F390+F391</f>
        <v>1250</v>
      </c>
      <c r="G386" s="21" t="s">
        <v>546</v>
      </c>
      <c r="H386" s="21"/>
    </row>
    <row r="387" spans="3:8" ht="15" customHeight="1">
      <c r="C387" s="39"/>
      <c r="D387" s="29" t="s">
        <v>397</v>
      </c>
      <c r="E387" s="65" t="s">
        <v>398</v>
      </c>
      <c r="F387" s="30"/>
      <c r="G387" s="21"/>
      <c r="H387" s="21"/>
    </row>
    <row r="388" spans="3:8" ht="15" customHeight="1">
      <c r="C388" s="39"/>
      <c r="D388" s="29" t="s">
        <v>399</v>
      </c>
      <c r="E388" s="65" t="s">
        <v>400</v>
      </c>
      <c r="F388" s="30"/>
      <c r="G388" s="21"/>
      <c r="H388" s="21"/>
    </row>
    <row r="389" spans="3:8" ht="15" customHeight="1">
      <c r="C389" s="39"/>
      <c r="D389" s="29" t="s">
        <v>401</v>
      </c>
      <c r="E389" s="65" t="s">
        <v>402</v>
      </c>
      <c r="F389" s="30"/>
      <c r="G389" s="21"/>
      <c r="H389" s="21"/>
    </row>
    <row r="390" spans="3:8" ht="15" customHeight="1">
      <c r="C390" s="39"/>
      <c r="D390" s="29" t="s">
        <v>403</v>
      </c>
      <c r="E390" s="65" t="s">
        <v>404</v>
      </c>
      <c r="F390" s="30"/>
      <c r="G390" s="21"/>
      <c r="H390" s="21"/>
    </row>
    <row r="391" spans="3:8" ht="15" customHeight="1">
      <c r="C391" s="39"/>
      <c r="D391" s="29" t="s">
        <v>405</v>
      </c>
      <c r="E391" s="65" t="s">
        <v>406</v>
      </c>
      <c r="F391" s="30">
        <v>1250</v>
      </c>
      <c r="G391" s="21"/>
      <c r="H391" s="21"/>
    </row>
    <row r="392" spans="3:8" ht="15" customHeight="1">
      <c r="C392" s="39"/>
      <c r="D392" s="28" t="s">
        <v>407</v>
      </c>
      <c r="E392" s="64" t="s">
        <v>408</v>
      </c>
      <c r="F392" s="34"/>
      <c r="G392" s="21"/>
      <c r="H392" s="21"/>
    </row>
    <row r="393" spans="3:8" ht="15" customHeight="1">
      <c r="C393" s="39"/>
      <c r="D393" s="28" t="s">
        <v>409</v>
      </c>
      <c r="E393" s="64" t="s">
        <v>410</v>
      </c>
      <c r="F393" s="26">
        <f>F394+F395+F396+F397</f>
        <v>0</v>
      </c>
      <c r="G393" s="21" t="s">
        <v>546</v>
      </c>
      <c r="H393" s="21"/>
    </row>
    <row r="394" spans="3:6" ht="15" customHeight="1">
      <c r="C394" s="39"/>
      <c r="D394" s="29" t="s">
        <v>411</v>
      </c>
      <c r="E394" s="65" t="s">
        <v>412</v>
      </c>
      <c r="F394" s="30"/>
    </row>
    <row r="395" spans="3:8" ht="15" customHeight="1">
      <c r="C395" s="39"/>
      <c r="D395" s="29" t="s">
        <v>413</v>
      </c>
      <c r="E395" s="65" t="s">
        <v>414</v>
      </c>
      <c r="F395" s="30"/>
      <c r="G395" s="21"/>
      <c r="H395" s="21"/>
    </row>
    <row r="396" spans="3:6" ht="15" customHeight="1">
      <c r="C396" s="39"/>
      <c r="D396" s="29" t="s">
        <v>415</v>
      </c>
      <c r="E396" s="65" t="s">
        <v>416</v>
      </c>
      <c r="F396" s="30"/>
    </row>
    <row r="397" spans="3:8" ht="15" customHeight="1">
      <c r="C397" s="39"/>
      <c r="D397" s="29" t="s">
        <v>417</v>
      </c>
      <c r="E397" s="65" t="s">
        <v>418</v>
      </c>
      <c r="F397" s="30"/>
      <c r="G397" s="21"/>
      <c r="H397" s="21"/>
    </row>
    <row r="398" spans="3:8" ht="15" customHeight="1">
      <c r="C398" s="39"/>
      <c r="D398" s="28" t="s">
        <v>419</v>
      </c>
      <c r="E398" s="64" t="s">
        <v>420</v>
      </c>
      <c r="F398" s="26">
        <f>F399+F400+F401+F402+F403+F404+F405</f>
        <v>0</v>
      </c>
      <c r="G398" s="21" t="s">
        <v>546</v>
      </c>
      <c r="H398" s="21"/>
    </row>
    <row r="399" spans="3:8" ht="15" customHeight="1">
      <c r="C399" s="39"/>
      <c r="D399" s="29" t="s">
        <v>421</v>
      </c>
      <c r="E399" s="65" t="s">
        <v>422</v>
      </c>
      <c r="F399" s="30"/>
      <c r="G399" s="21"/>
      <c r="H399" s="21"/>
    </row>
    <row r="400" spans="3:8" ht="15" customHeight="1">
      <c r="C400" s="39"/>
      <c r="D400" s="29" t="s">
        <v>423</v>
      </c>
      <c r="E400" s="65" t="s">
        <v>424</v>
      </c>
      <c r="F400" s="30"/>
      <c r="G400" s="21"/>
      <c r="H400" s="21"/>
    </row>
    <row r="401" spans="3:8" ht="15" customHeight="1">
      <c r="C401" s="39"/>
      <c r="D401" s="29" t="s">
        <v>425</v>
      </c>
      <c r="E401" s="65" t="s">
        <v>426</v>
      </c>
      <c r="F401" s="30"/>
      <c r="G401" s="21"/>
      <c r="H401" s="21"/>
    </row>
    <row r="402" spans="3:8" ht="15" customHeight="1">
      <c r="C402" s="39"/>
      <c r="D402" s="29" t="s">
        <v>427</v>
      </c>
      <c r="E402" s="65" t="s">
        <v>428</v>
      </c>
      <c r="F402" s="30"/>
      <c r="G402" s="21"/>
      <c r="H402" s="21"/>
    </row>
    <row r="403" spans="3:8" ht="15" customHeight="1">
      <c r="C403" s="39"/>
      <c r="D403" s="29" t="s">
        <v>429</v>
      </c>
      <c r="E403" s="65" t="s">
        <v>430</v>
      </c>
      <c r="F403" s="30"/>
      <c r="G403" s="21"/>
      <c r="H403" s="21"/>
    </row>
    <row r="404" spans="3:8" ht="15" customHeight="1">
      <c r="C404" s="39"/>
      <c r="D404" s="29" t="s">
        <v>431</v>
      </c>
      <c r="E404" s="65" t="s">
        <v>432</v>
      </c>
      <c r="F404" s="30"/>
      <c r="G404" s="21"/>
      <c r="H404" s="21"/>
    </row>
    <row r="405" spans="3:6" ht="15" customHeight="1">
      <c r="C405" s="39"/>
      <c r="D405" s="29" t="s">
        <v>433</v>
      </c>
      <c r="E405" s="65" t="s">
        <v>434</v>
      </c>
      <c r="F405" s="30"/>
    </row>
    <row r="406" spans="3:7" ht="15" customHeight="1">
      <c r="C406" s="39"/>
      <c r="D406" s="29" t="s">
        <v>435</v>
      </c>
      <c r="E406" s="91" t="s">
        <v>548</v>
      </c>
      <c r="F406" s="46">
        <f>F127+F155+F307+F315+F325+F339+F348+F357+F366+F373+F374+F375+F378+F379+F382+F385</f>
        <v>158168</v>
      </c>
      <c r="G406" s="7" t="s">
        <v>546</v>
      </c>
    </row>
    <row r="407" spans="3:7" ht="15" customHeight="1">
      <c r="C407" s="39"/>
      <c r="D407" s="28" t="s">
        <v>436</v>
      </c>
      <c r="E407" s="89" t="s">
        <v>549</v>
      </c>
      <c r="F407" s="26">
        <f>F408+F409+F410</f>
        <v>0</v>
      </c>
      <c r="G407" s="7" t="s">
        <v>546</v>
      </c>
    </row>
    <row r="408" spans="3:7" ht="15" customHeight="1">
      <c r="C408" s="39"/>
      <c r="D408" s="29" t="s">
        <v>437</v>
      </c>
      <c r="E408" s="72" t="s">
        <v>438</v>
      </c>
      <c r="F408" s="30"/>
      <c r="G408" s="21"/>
    </row>
    <row r="409" spans="3:7" ht="15" customHeight="1">
      <c r="C409" s="39"/>
      <c r="D409" s="29" t="s">
        <v>439</v>
      </c>
      <c r="E409" s="72" t="s">
        <v>550</v>
      </c>
      <c r="F409" s="30"/>
      <c r="G409" s="21"/>
    </row>
    <row r="410" spans="3:7" ht="15" customHeight="1">
      <c r="C410" s="39"/>
      <c r="D410" s="29" t="s">
        <v>440</v>
      </c>
      <c r="E410" s="72" t="s">
        <v>551</v>
      </c>
      <c r="F410" s="30"/>
      <c r="G410" s="21"/>
    </row>
    <row r="411" spans="3:7" ht="15" customHeight="1">
      <c r="C411" s="39"/>
      <c r="D411" s="28" t="s">
        <v>441</v>
      </c>
      <c r="E411" s="89" t="s">
        <v>552</v>
      </c>
      <c r="F411" s="26">
        <f>F412+F413+F414+F415+F416</f>
        <v>0</v>
      </c>
      <c r="G411" s="21" t="s">
        <v>546</v>
      </c>
    </row>
    <row r="412" spans="3:6" ht="15" customHeight="1">
      <c r="C412" s="39"/>
      <c r="D412" s="29" t="s">
        <v>442</v>
      </c>
      <c r="E412" s="72" t="s">
        <v>553</v>
      </c>
      <c r="F412" s="30"/>
    </row>
    <row r="413" spans="3:7" ht="15" customHeight="1">
      <c r="C413" s="39"/>
      <c r="D413" s="29" t="s">
        <v>443</v>
      </c>
      <c r="E413" s="72" t="s">
        <v>554</v>
      </c>
      <c r="F413" s="30"/>
      <c r="G413" s="21"/>
    </row>
    <row r="414" spans="3:7" ht="15" customHeight="1">
      <c r="C414" s="39"/>
      <c r="D414" s="29" t="s">
        <v>444</v>
      </c>
      <c r="E414" s="72" t="s">
        <v>555</v>
      </c>
      <c r="F414" s="30"/>
      <c r="G414" s="21"/>
    </row>
    <row r="415" spans="3:7" ht="15" customHeight="1">
      <c r="C415" s="39"/>
      <c r="D415" s="29" t="s">
        <v>445</v>
      </c>
      <c r="E415" s="72" t="s">
        <v>556</v>
      </c>
      <c r="F415" s="30"/>
      <c r="G415" s="21"/>
    </row>
    <row r="416" spans="3:6" ht="15" customHeight="1">
      <c r="C416" s="39"/>
      <c r="D416" s="29" t="s">
        <v>446</v>
      </c>
      <c r="E416" s="72" t="s">
        <v>557</v>
      </c>
      <c r="F416" s="30"/>
    </row>
    <row r="417" spans="3:7" ht="15" customHeight="1">
      <c r="C417" s="39"/>
      <c r="D417" s="28" t="s">
        <v>447</v>
      </c>
      <c r="E417" s="89" t="s">
        <v>558</v>
      </c>
      <c r="F417" s="26">
        <v>-200</v>
      </c>
      <c r="G417" s="7" t="s">
        <v>546</v>
      </c>
    </row>
    <row r="418" spans="3:6" ht="12.75">
      <c r="C418" s="39"/>
      <c r="D418" s="29" t="s">
        <v>448</v>
      </c>
      <c r="E418" s="72" t="s">
        <v>449</v>
      </c>
      <c r="F418" s="30"/>
    </row>
    <row r="419" spans="3:6" ht="12.75">
      <c r="C419" s="39"/>
      <c r="D419" s="29" t="s">
        <v>450</v>
      </c>
      <c r="E419" s="72" t="s">
        <v>559</v>
      </c>
      <c r="F419" s="30"/>
    </row>
    <row r="420" spans="3:6" ht="12.75">
      <c r="C420" s="39"/>
      <c r="D420" s="29" t="s">
        <v>451</v>
      </c>
      <c r="E420" s="72" t="s">
        <v>560</v>
      </c>
      <c r="F420" s="30">
        <v>-200</v>
      </c>
    </row>
    <row r="421" spans="3:7" ht="12.75">
      <c r="C421" s="39"/>
      <c r="D421" s="28" t="s">
        <v>452</v>
      </c>
      <c r="E421" s="89" t="s">
        <v>453</v>
      </c>
      <c r="F421" s="26">
        <f>F422+F423</f>
        <v>0</v>
      </c>
      <c r="G421" s="7" t="s">
        <v>546</v>
      </c>
    </row>
    <row r="422" spans="3:6" ht="12.75">
      <c r="C422" s="39"/>
      <c r="D422" s="29" t="s">
        <v>454</v>
      </c>
      <c r="E422" s="72" t="s">
        <v>561</v>
      </c>
      <c r="F422" s="30"/>
    </row>
    <row r="423" spans="3:6" ht="12.75">
      <c r="C423" s="39"/>
      <c r="D423" s="29" t="s">
        <v>455</v>
      </c>
      <c r="E423" s="72" t="s">
        <v>562</v>
      </c>
      <c r="F423" s="30"/>
    </row>
    <row r="424" spans="3:7" ht="12.75">
      <c r="C424" s="39"/>
      <c r="D424" s="28" t="s">
        <v>456</v>
      </c>
      <c r="E424" s="64" t="s">
        <v>563</v>
      </c>
      <c r="F424" s="26">
        <f>F421+F417+F411+F407</f>
        <v>-200</v>
      </c>
      <c r="G424" s="7" t="s">
        <v>546</v>
      </c>
    </row>
    <row r="425" spans="3:6" ht="25.5">
      <c r="C425" s="39"/>
      <c r="D425" s="28" t="s">
        <v>457</v>
      </c>
      <c r="E425" s="89" t="s">
        <v>564</v>
      </c>
      <c r="F425" s="30"/>
    </row>
    <row r="426" spans="3:6" ht="25.5">
      <c r="C426" s="39"/>
      <c r="D426" s="28" t="s">
        <v>458</v>
      </c>
      <c r="E426" s="89" t="s">
        <v>565</v>
      </c>
      <c r="F426" s="30"/>
    </row>
    <row r="427" spans="3:7" ht="12.75">
      <c r="C427" s="39"/>
      <c r="D427" s="28" t="s">
        <v>459</v>
      </c>
      <c r="E427" s="90" t="s">
        <v>566</v>
      </c>
      <c r="F427" s="26">
        <f>F425+F426</f>
        <v>0</v>
      </c>
      <c r="G427" s="7" t="s">
        <v>546</v>
      </c>
    </row>
    <row r="428" spans="3:6" ht="12.75">
      <c r="C428" s="39"/>
      <c r="D428" s="29"/>
      <c r="E428" s="90" t="s">
        <v>460</v>
      </c>
      <c r="F428" s="30"/>
    </row>
    <row r="429" spans="3:7" ht="12.75">
      <c r="C429" s="39"/>
      <c r="D429" s="28" t="s">
        <v>461</v>
      </c>
      <c r="E429" s="89" t="s">
        <v>567</v>
      </c>
      <c r="F429" s="26">
        <f>F430+F431</f>
        <v>0</v>
      </c>
      <c r="G429" s="7" t="s">
        <v>546</v>
      </c>
    </row>
    <row r="430" spans="3:6" ht="12.75">
      <c r="C430" s="39"/>
      <c r="D430" s="28" t="s">
        <v>462</v>
      </c>
      <c r="E430" s="64" t="s">
        <v>568</v>
      </c>
      <c r="F430" s="34"/>
    </row>
    <row r="431" spans="3:7" ht="12.75">
      <c r="C431" s="39"/>
      <c r="D431" s="28" t="s">
        <v>463</v>
      </c>
      <c r="E431" s="64" t="s">
        <v>569</v>
      </c>
      <c r="F431" s="26">
        <f>F432+F433+F443+F453</f>
        <v>0</v>
      </c>
      <c r="G431" s="7" t="s">
        <v>546</v>
      </c>
    </row>
    <row r="432" spans="3:6" ht="12.75">
      <c r="C432" s="39"/>
      <c r="D432" s="29" t="s">
        <v>464</v>
      </c>
      <c r="E432" s="66" t="s">
        <v>570</v>
      </c>
      <c r="F432" s="34"/>
    </row>
    <row r="433" spans="3:7" ht="12.75">
      <c r="C433" s="39"/>
      <c r="D433" s="28" t="s">
        <v>465</v>
      </c>
      <c r="E433" s="66" t="s">
        <v>571</v>
      </c>
      <c r="F433" s="26">
        <f>F434+F435</f>
        <v>0</v>
      </c>
      <c r="G433" s="7" t="s">
        <v>546</v>
      </c>
    </row>
    <row r="434" spans="3:6" ht="12.75">
      <c r="C434" s="39" t="s">
        <v>629</v>
      </c>
      <c r="D434" s="29" t="s">
        <v>466</v>
      </c>
      <c r="E434" s="86" t="s">
        <v>467</v>
      </c>
      <c r="F434" s="34"/>
    </row>
    <row r="435" spans="3:7" ht="12.75">
      <c r="C435" s="39"/>
      <c r="D435" s="28" t="s">
        <v>468</v>
      </c>
      <c r="E435" s="86" t="s">
        <v>469</v>
      </c>
      <c r="F435" s="26">
        <f>F436+F437+F438+F439+F440+F441+F442</f>
        <v>0</v>
      </c>
      <c r="G435" s="7" t="s">
        <v>546</v>
      </c>
    </row>
    <row r="436" spans="3:6" ht="12.75">
      <c r="C436" s="39" t="s">
        <v>630</v>
      </c>
      <c r="D436" s="29" t="s">
        <v>470</v>
      </c>
      <c r="E436" s="88" t="s">
        <v>572</v>
      </c>
      <c r="F436" s="30"/>
    </row>
    <row r="437" spans="3:6" ht="12.75">
      <c r="C437" s="39"/>
      <c r="D437" s="29" t="s">
        <v>471</v>
      </c>
      <c r="E437" s="88" t="s">
        <v>573</v>
      </c>
      <c r="F437" s="30"/>
    </row>
    <row r="438" spans="3:6" ht="12.75">
      <c r="C438" s="39"/>
      <c r="D438" s="29" t="s">
        <v>472</v>
      </c>
      <c r="E438" s="88" t="s">
        <v>574</v>
      </c>
      <c r="F438" s="30"/>
    </row>
    <row r="439" spans="3:6" ht="12.75">
      <c r="C439" s="39"/>
      <c r="D439" s="29" t="s">
        <v>473</v>
      </c>
      <c r="E439" s="88" t="s">
        <v>575</v>
      </c>
      <c r="F439" s="30"/>
    </row>
    <row r="440" spans="3:6" ht="12.75">
      <c r="C440" s="39"/>
      <c r="D440" s="29" t="s">
        <v>474</v>
      </c>
      <c r="E440" s="88" t="s">
        <v>475</v>
      </c>
      <c r="F440" s="30"/>
    </row>
    <row r="441" spans="3:6" ht="12.75">
      <c r="C441" s="39"/>
      <c r="D441" s="29" t="s">
        <v>476</v>
      </c>
      <c r="E441" s="88" t="s">
        <v>576</v>
      </c>
      <c r="F441" s="30"/>
    </row>
    <row r="442" spans="3:6" ht="12.75">
      <c r="C442" s="39"/>
      <c r="D442" s="29" t="s">
        <v>477</v>
      </c>
      <c r="E442" s="88" t="s">
        <v>577</v>
      </c>
      <c r="F442" s="30"/>
    </row>
    <row r="443" spans="3:7" ht="12.75">
      <c r="C443" s="39"/>
      <c r="D443" s="28" t="s">
        <v>478</v>
      </c>
      <c r="E443" s="66" t="s">
        <v>479</v>
      </c>
      <c r="F443" s="26"/>
      <c r="G443" s="7" t="s">
        <v>546</v>
      </c>
    </row>
    <row r="444" spans="3:6" ht="12.75">
      <c r="C444" s="39" t="s">
        <v>629</v>
      </c>
      <c r="D444" s="28" t="s">
        <v>480</v>
      </c>
      <c r="E444" s="86" t="s">
        <v>481</v>
      </c>
      <c r="F444" s="30"/>
    </row>
    <row r="445" spans="3:7" ht="12.75">
      <c r="C445" s="39"/>
      <c r="D445" s="28" t="s">
        <v>482</v>
      </c>
      <c r="E445" s="86" t="s">
        <v>483</v>
      </c>
      <c r="F445" s="26"/>
      <c r="G445" s="7" t="s">
        <v>546</v>
      </c>
    </row>
    <row r="446" spans="3:6" ht="12.75">
      <c r="C446" s="39" t="s">
        <v>630</v>
      </c>
      <c r="D446" s="29" t="s">
        <v>484</v>
      </c>
      <c r="E446" s="88" t="s">
        <v>578</v>
      </c>
      <c r="F446" s="30"/>
    </row>
    <row r="447" spans="3:6" ht="12.75">
      <c r="C447" s="39"/>
      <c r="D447" s="29" t="s">
        <v>485</v>
      </c>
      <c r="E447" s="88" t="s">
        <v>579</v>
      </c>
      <c r="F447" s="30"/>
    </row>
    <row r="448" spans="3:6" ht="12.75">
      <c r="C448" s="39"/>
      <c r="D448" s="29" t="s">
        <v>486</v>
      </c>
      <c r="E448" s="88" t="s">
        <v>580</v>
      </c>
      <c r="F448" s="30"/>
    </row>
    <row r="449" spans="3:6" ht="12.75">
      <c r="C449" s="39"/>
      <c r="D449" s="29" t="s">
        <v>487</v>
      </c>
      <c r="E449" s="88" t="s">
        <v>581</v>
      </c>
      <c r="F449" s="30"/>
    </row>
    <row r="450" spans="3:6" ht="12.75">
      <c r="C450" s="39"/>
      <c r="D450" s="29" t="s">
        <v>488</v>
      </c>
      <c r="E450" s="88" t="s">
        <v>489</v>
      </c>
      <c r="F450" s="30"/>
    </row>
    <row r="451" spans="3:6" ht="12.75">
      <c r="C451" s="39"/>
      <c r="D451" s="29" t="s">
        <v>490</v>
      </c>
      <c r="E451" s="88" t="s">
        <v>582</v>
      </c>
      <c r="F451" s="30"/>
    </row>
    <row r="452" spans="3:6" ht="12.75">
      <c r="C452" s="39"/>
      <c r="D452" s="29" t="s">
        <v>491</v>
      </c>
      <c r="E452" s="88" t="s">
        <v>492</v>
      </c>
      <c r="F452" s="30"/>
    </row>
    <row r="453" spans="3:6" ht="12.75">
      <c r="C453" s="39"/>
      <c r="D453" s="28" t="s">
        <v>493</v>
      </c>
      <c r="E453" s="66" t="s">
        <v>583</v>
      </c>
      <c r="F453" s="34"/>
    </row>
    <row r="454" spans="3:7" ht="12.75">
      <c r="C454" s="39"/>
      <c r="D454" s="28" t="s">
        <v>494</v>
      </c>
      <c r="E454" s="89" t="s">
        <v>584</v>
      </c>
      <c r="F454" s="26"/>
      <c r="G454" s="7" t="s">
        <v>546</v>
      </c>
    </row>
    <row r="455" spans="3:6" ht="12.75">
      <c r="C455" s="39"/>
      <c r="D455" s="28" t="s">
        <v>495</v>
      </c>
      <c r="E455" s="64" t="s">
        <v>585</v>
      </c>
      <c r="F455" s="30"/>
    </row>
    <row r="456" spans="3:7" ht="12.75">
      <c r="C456" s="39"/>
      <c r="D456" s="28" t="s">
        <v>496</v>
      </c>
      <c r="E456" s="64" t="s">
        <v>586</v>
      </c>
      <c r="F456" s="26"/>
      <c r="G456" s="7" t="s">
        <v>546</v>
      </c>
    </row>
    <row r="457" spans="3:6" ht="12.75">
      <c r="C457" s="39"/>
      <c r="D457" s="29" t="s">
        <v>497</v>
      </c>
      <c r="E457" s="65" t="s">
        <v>587</v>
      </c>
      <c r="F457" s="30"/>
    </row>
    <row r="458" spans="3:6" ht="12.75">
      <c r="C458" s="39"/>
      <c r="D458" s="29" t="s">
        <v>498</v>
      </c>
      <c r="E458" s="65" t="s">
        <v>499</v>
      </c>
      <c r="F458" s="30"/>
    </row>
    <row r="459" spans="3:7" ht="12.75">
      <c r="C459" s="39"/>
      <c r="D459" s="28" t="s">
        <v>500</v>
      </c>
      <c r="E459" s="66" t="s">
        <v>588</v>
      </c>
      <c r="F459" s="26"/>
      <c r="G459" s="7" t="s">
        <v>546</v>
      </c>
    </row>
    <row r="460" spans="3:7" ht="12.75">
      <c r="C460" s="39" t="s">
        <v>629</v>
      </c>
      <c r="D460" s="28" t="s">
        <v>501</v>
      </c>
      <c r="E460" s="86" t="s">
        <v>502</v>
      </c>
      <c r="F460" s="26">
        <f>F461+F462</f>
        <v>0</v>
      </c>
      <c r="G460" s="7" t="s">
        <v>546</v>
      </c>
    </row>
    <row r="461" spans="3:6" ht="12.75">
      <c r="C461" s="39" t="s">
        <v>629</v>
      </c>
      <c r="D461" s="29" t="s">
        <v>503</v>
      </c>
      <c r="E461" s="88" t="s">
        <v>504</v>
      </c>
      <c r="F461" s="30"/>
    </row>
    <row r="462" spans="3:6" ht="12.75">
      <c r="C462" s="39" t="s">
        <v>629</v>
      </c>
      <c r="D462" s="29" t="s">
        <v>505</v>
      </c>
      <c r="E462" s="88" t="s">
        <v>506</v>
      </c>
      <c r="F462" s="30"/>
    </row>
    <row r="463" spans="3:7" ht="12.75">
      <c r="C463" s="39"/>
      <c r="D463" s="28" t="s">
        <v>507</v>
      </c>
      <c r="E463" s="86" t="s">
        <v>589</v>
      </c>
      <c r="F463" s="26"/>
      <c r="G463" s="7" t="s">
        <v>546</v>
      </c>
    </row>
    <row r="464" spans="3:6" ht="12.75">
      <c r="C464" s="39" t="s">
        <v>630</v>
      </c>
      <c r="D464" s="28" t="s">
        <v>508</v>
      </c>
      <c r="E464" s="92" t="s">
        <v>590</v>
      </c>
      <c r="F464" s="34"/>
    </row>
    <row r="465" spans="3:7" ht="12.75">
      <c r="C465" s="39"/>
      <c r="D465" s="28" t="s">
        <v>509</v>
      </c>
      <c r="E465" s="92" t="s">
        <v>591</v>
      </c>
      <c r="F465" s="26"/>
      <c r="G465" s="7" t="s">
        <v>546</v>
      </c>
    </row>
    <row r="466" spans="3:6" ht="12.75">
      <c r="C466" s="39"/>
      <c r="D466" s="29" t="s">
        <v>510</v>
      </c>
      <c r="E466" s="93" t="s">
        <v>592</v>
      </c>
      <c r="F466" s="30"/>
    </row>
    <row r="467" spans="3:6" ht="12.75">
      <c r="C467" s="39"/>
      <c r="D467" s="29" t="s">
        <v>511</v>
      </c>
      <c r="E467" s="93" t="s">
        <v>593</v>
      </c>
      <c r="F467" s="30"/>
    </row>
    <row r="468" spans="3:6" ht="12.75">
      <c r="C468" s="39"/>
      <c r="D468" s="29" t="s">
        <v>512</v>
      </c>
      <c r="E468" s="93" t="s">
        <v>594</v>
      </c>
      <c r="F468" s="30"/>
    </row>
    <row r="469" spans="3:6" ht="12.75">
      <c r="C469" s="39"/>
      <c r="D469" s="28" t="s">
        <v>513</v>
      </c>
      <c r="E469" s="92" t="s">
        <v>595</v>
      </c>
      <c r="F469" s="34"/>
    </row>
    <row r="470" spans="3:6" ht="12.75">
      <c r="C470" s="39"/>
      <c r="D470" s="28" t="s">
        <v>514</v>
      </c>
      <c r="E470" s="92" t="s">
        <v>596</v>
      </c>
      <c r="F470" s="34"/>
    </row>
    <row r="471" spans="3:6" ht="21">
      <c r="C471" s="39"/>
      <c r="D471" s="28" t="s">
        <v>515</v>
      </c>
      <c r="E471" s="92" t="s">
        <v>597</v>
      </c>
      <c r="F471" s="34"/>
    </row>
    <row r="472" spans="3:6" ht="12.75">
      <c r="C472" s="39"/>
      <c r="D472" s="28" t="s">
        <v>516</v>
      </c>
      <c r="E472" s="92" t="s">
        <v>598</v>
      </c>
      <c r="F472" s="34"/>
    </row>
    <row r="473" spans="3:6" ht="12.75">
      <c r="C473" s="39"/>
      <c r="D473" s="28" t="s">
        <v>517</v>
      </c>
      <c r="E473" s="92" t="s">
        <v>599</v>
      </c>
      <c r="F473" s="34"/>
    </row>
    <row r="474" spans="3:7" ht="12.75">
      <c r="C474" s="39"/>
      <c r="D474" s="28" t="s">
        <v>518</v>
      </c>
      <c r="E474" s="66" t="s">
        <v>600</v>
      </c>
      <c r="F474" s="26"/>
      <c r="G474" s="7" t="s">
        <v>546</v>
      </c>
    </row>
    <row r="475" spans="3:6" ht="12.75">
      <c r="C475" s="39" t="s">
        <v>629</v>
      </c>
      <c r="D475" s="28" t="s">
        <v>519</v>
      </c>
      <c r="E475" s="86" t="s">
        <v>520</v>
      </c>
      <c r="F475" s="34"/>
    </row>
    <row r="476" spans="3:7" ht="12.75">
      <c r="C476" s="39"/>
      <c r="D476" s="28" t="s">
        <v>521</v>
      </c>
      <c r="E476" s="86" t="s">
        <v>601</v>
      </c>
      <c r="F476" s="26"/>
      <c r="G476" s="7" t="s">
        <v>546</v>
      </c>
    </row>
    <row r="477" spans="3:6" ht="12.75">
      <c r="C477" s="39" t="s">
        <v>630</v>
      </c>
      <c r="D477" s="29" t="s">
        <v>522</v>
      </c>
      <c r="E477" s="88" t="s">
        <v>602</v>
      </c>
      <c r="F477" s="30"/>
    </row>
    <row r="478" spans="3:6" ht="12.75">
      <c r="C478" s="39"/>
      <c r="D478" s="29" t="s">
        <v>523</v>
      </c>
      <c r="E478" s="88" t="s">
        <v>603</v>
      </c>
      <c r="F478" s="30"/>
    </row>
    <row r="479" spans="3:6" ht="12.75">
      <c r="C479" s="39"/>
      <c r="D479" s="29" t="s">
        <v>524</v>
      </c>
      <c r="E479" s="88" t="s">
        <v>604</v>
      </c>
      <c r="F479" s="30"/>
    </row>
    <row r="480" spans="3:6" ht="12.75">
      <c r="C480" s="39"/>
      <c r="D480" s="29" t="s">
        <v>525</v>
      </c>
      <c r="E480" s="88" t="s">
        <v>605</v>
      </c>
      <c r="F480" s="30"/>
    </row>
    <row r="481" spans="3:6" ht="12.75">
      <c r="C481" s="39"/>
      <c r="D481" s="29" t="s">
        <v>526</v>
      </c>
      <c r="E481" s="88" t="s">
        <v>606</v>
      </c>
      <c r="F481" s="30"/>
    </row>
    <row r="482" spans="3:6" ht="12.75">
      <c r="C482" s="39"/>
      <c r="D482" s="29" t="s">
        <v>527</v>
      </c>
      <c r="E482" s="88" t="s">
        <v>607</v>
      </c>
      <c r="F482" s="30"/>
    </row>
    <row r="483" spans="3:6" ht="12.75">
      <c r="C483" s="39"/>
      <c r="D483" s="29" t="s">
        <v>528</v>
      </c>
      <c r="E483" s="88" t="s">
        <v>529</v>
      </c>
      <c r="F483" s="30"/>
    </row>
    <row r="484" spans="3:6" ht="12.75">
      <c r="C484" s="39"/>
      <c r="D484" s="28" t="s">
        <v>530</v>
      </c>
      <c r="E484" s="66" t="s">
        <v>608</v>
      </c>
      <c r="F484" s="34"/>
    </row>
    <row r="485" spans="3:7" ht="12.75">
      <c r="C485" s="39"/>
      <c r="D485" s="28" t="s">
        <v>531</v>
      </c>
      <c r="E485" s="90" t="s">
        <v>609</v>
      </c>
      <c r="F485" s="26"/>
      <c r="G485" s="7" t="s">
        <v>546</v>
      </c>
    </row>
    <row r="486" spans="3:7" ht="25.5">
      <c r="C486" s="39"/>
      <c r="D486" s="28" t="s">
        <v>532</v>
      </c>
      <c r="E486" s="90" t="s">
        <v>533</v>
      </c>
      <c r="F486" s="47">
        <f>F126-F406+F424+F427+F485</f>
        <v>6110</v>
      </c>
      <c r="G486" s="7" t="s">
        <v>546</v>
      </c>
    </row>
    <row r="487" spans="3:7" ht="25.5">
      <c r="C487" s="39"/>
      <c r="D487" s="28" t="s">
        <v>534</v>
      </c>
      <c r="E487" s="89" t="s">
        <v>610</v>
      </c>
      <c r="F487" s="26">
        <f>F488+F489+F490+F491</f>
        <v>6110</v>
      </c>
      <c r="G487" s="7" t="s">
        <v>546</v>
      </c>
    </row>
    <row r="488" spans="3:6" ht="12.75">
      <c r="C488" s="39"/>
      <c r="D488" s="29" t="s">
        <v>535</v>
      </c>
      <c r="E488" s="72" t="s">
        <v>611</v>
      </c>
      <c r="F488" s="30">
        <v>6000</v>
      </c>
    </row>
    <row r="489" spans="3:6" ht="12.75">
      <c r="C489" s="39"/>
      <c r="D489" s="29" t="s">
        <v>536</v>
      </c>
      <c r="E489" s="72" t="s">
        <v>612</v>
      </c>
      <c r="F489" s="30">
        <v>30</v>
      </c>
    </row>
    <row r="490" spans="3:6" ht="12.75">
      <c r="C490" s="39"/>
      <c r="D490" s="29" t="s">
        <v>537</v>
      </c>
      <c r="E490" s="72" t="s">
        <v>613</v>
      </c>
      <c r="F490" s="30">
        <v>80</v>
      </c>
    </row>
    <row r="491" spans="3:6" ht="12.75">
      <c r="C491" s="39"/>
      <c r="D491" s="29" t="s">
        <v>538</v>
      </c>
      <c r="E491" s="72" t="s">
        <v>539</v>
      </c>
      <c r="F491" s="30"/>
    </row>
    <row r="492" spans="3:7" ht="25.5">
      <c r="C492" s="39"/>
      <c r="D492" s="28" t="s">
        <v>540</v>
      </c>
      <c r="E492" s="89" t="s">
        <v>614</v>
      </c>
      <c r="F492" s="26">
        <f>F493+F494</f>
        <v>0</v>
      </c>
      <c r="G492" s="7" t="s">
        <v>546</v>
      </c>
    </row>
    <row r="493" spans="3:6" ht="12.75">
      <c r="C493" s="39"/>
      <c r="D493" s="29" t="s">
        <v>541</v>
      </c>
      <c r="E493" s="72" t="s">
        <v>615</v>
      </c>
      <c r="F493" s="30"/>
    </row>
    <row r="494" spans="3:6" ht="12.75">
      <c r="C494" s="39"/>
      <c r="D494" s="29" t="s">
        <v>542</v>
      </c>
      <c r="E494" s="72" t="s">
        <v>616</v>
      </c>
      <c r="F494" s="30"/>
    </row>
    <row r="495" spans="3:6" ht="25.5">
      <c r="C495" s="39"/>
      <c r="D495" s="28" t="s">
        <v>543</v>
      </c>
      <c r="E495" s="89" t="s">
        <v>617</v>
      </c>
      <c r="F495" s="34"/>
    </row>
    <row r="496" spans="3:7" ht="12.75">
      <c r="C496" s="39"/>
      <c r="D496" s="29" t="s">
        <v>544</v>
      </c>
      <c r="E496" s="91" t="s">
        <v>618</v>
      </c>
      <c r="F496" s="26">
        <v>6110</v>
      </c>
      <c r="G496" s="7" t="s">
        <v>546</v>
      </c>
    </row>
    <row r="497" spans="3:6" ht="12.75">
      <c r="C497" s="39"/>
      <c r="D497" s="29" t="s">
        <v>545</v>
      </c>
      <c r="E497" s="91" t="s">
        <v>619</v>
      </c>
      <c r="F497" s="34">
        <v>0</v>
      </c>
    </row>
  </sheetData>
  <sheetProtection formatCells="0"/>
  <autoFilter ref="C17:G497"/>
  <mergeCells count="1">
    <mergeCell ref="E16:F16"/>
  </mergeCells>
  <dataValidations count="4">
    <dataValidation type="decimal" operator="greaterThan" allowBlank="1" showInputMessage="1" showErrorMessage="1" sqref="F491 F493 F480:F482 F467 F447:F451 F440:F441 F428 F415:F416 F420 F402:F405 F396:F397 F312:F314 F308 F305:F306 F301:F303 F295:F299 F292:F293 F277:F283 F269:F270 F266 F264 F262 F260 F255:F257 F248:F250 F245:F246 F243 F241 F237:F239 F235 F231:F232 F229 F226 F223:F224 F220 F216:F218 F213 F210:F211 F207 F203:F205 F197 F195 F192 F190 F187 F181:F185 F177:F179 F112:F121 F166:F169 F162:F164 F151:F160 F135:F144 F133 F171:F175 F23:F26 F17:F19 F28:F46 F48:F61 F63:F77 F79:F83 F86:F95 F97:F99 F110 F123:F125 F127:F129 F101:F103 F105:F108 F146:F149">
      <formula1>-99999999999999900000</formula1>
    </dataValidation>
    <dataValidation errorStyle="information" type="list" allowBlank="1" showInputMessage="1" showErrorMessage="1" promptTitle="AvvalorareFlag" prompt="La cella assume i valori:&#10;C=Consuntivo&#10;P=Preventivo&#10;1= Primo Trimestre&#10;2= Secondo Trimestre&#10;3= Terzo Trimestre&#10;4= Quarto Trimestre" sqref="B12">
      <formula1>Dati!$C12:$C17</formula1>
    </dataValidation>
    <dataValidation type="list" allowBlank="1" showInputMessage="1" showErrorMessage="1" sqref="B14">
      <formula1>Dati!$A$1:$A$12</formula1>
    </dataValidation>
    <dataValidation type="textLength" operator="equal" allowBlank="1" showInputMessage="1" showErrorMessage="1" sqref="D17:D185">
      <formula1>6</formula1>
    </dataValidation>
  </dataValidations>
  <printOptions/>
  <pageMargins left="0.17" right="0.22" top="0.32" bottom="0.29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4"/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620</v>
      </c>
      <c r="B1" s="1" t="s">
        <v>621</v>
      </c>
      <c r="C1" s="1" t="s">
        <v>622</v>
      </c>
      <c r="D1" s="1" t="s">
        <v>623</v>
      </c>
      <c r="E1" s="1" t="s">
        <v>624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Tutela della salute</dc:creator>
  <cp:keywords/>
  <dc:description/>
  <cp:lastModifiedBy>arocca</cp:lastModifiedBy>
  <cp:lastPrinted>2013-11-06T14:39:19Z</cp:lastPrinted>
  <dcterms:created xsi:type="dcterms:W3CDTF">2009-02-18T15:39:36Z</dcterms:created>
  <dcterms:modified xsi:type="dcterms:W3CDTF">2013-11-06T14:42:02Z</dcterms:modified>
  <cp:category/>
  <cp:version/>
  <cp:contentType/>
  <cp:contentStatus/>
</cp:coreProperties>
</file>